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417" activeTab="0"/>
  </bookViews>
  <sheets>
    <sheet name="საფინანსო სერვისები 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<sst xmlns="http://schemas.openxmlformats.org/spreadsheetml/2006/main" count="71" uniqueCount="43">
  <si>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ზოგადი მოდულები</t>
  </si>
  <si>
    <t>კრედიტი</t>
  </si>
  <si>
    <t>საკონტაქტო</t>
  </si>
  <si>
    <t>დამოუკიდებელი</t>
  </si>
  <si>
    <t>სულ</t>
  </si>
  <si>
    <t>მოდულის დასახელება</t>
  </si>
  <si>
    <t>მოდულის წინაპირობა</t>
  </si>
  <si>
    <t>0030104 - ინტერპერსონალური კომუნიკაცია</t>
  </si>
  <si>
    <t>0610003 - ინფორმაციული წიგნიერება 1</t>
  </si>
  <si>
    <t>0020103 - რაოდენობრივი წიგნიერება</t>
  </si>
  <si>
    <t>0411704 - გაცნობითი პრაქტიკა - საფინანსო სერვისები</t>
  </si>
  <si>
    <t>0411703 - ეროვნული და უცხოური ვალუტის დამცავი ნიშნები</t>
  </si>
  <si>
    <t>0411711 - სერვის პლუსი</t>
  </si>
  <si>
    <t>0411708 - სალაროს ოპერაციების განხორციელება</t>
  </si>
  <si>
    <t>0411705 - ნაღდი ანგარიშსწორების საბანკო ოპერაციების განხორციელება</t>
  </si>
  <si>
    <t>0411701 - ანგარიშის გახსნა-დახურვა</t>
  </si>
  <si>
    <t>0411712 - სწრაფი ფულადი გზავნილები</t>
  </si>
  <si>
    <t xml:space="preserve">0411713 - უნაღდო ანგარიშსწორების საბანკო ოპერაციები </t>
  </si>
  <si>
    <t>0411706 - სადეპოზიტო მომსახურება</t>
  </si>
  <si>
    <t>0411707 - საკრედიტო პროდუქტები</t>
  </si>
  <si>
    <t>0411702 - დისტანციური საბანკო მომსახურება</t>
  </si>
  <si>
    <t>0411709 - სავაჭრო ობიექტებში მომხმარებლის მომსახურება და პროდუქციის კონტროლი</t>
  </si>
  <si>
    <t>0411710 - საწარმოო პრაქტიკა - საფინანსო სერვისები</t>
  </si>
  <si>
    <t>ყველა პროფესიული მოდული</t>
  </si>
  <si>
    <t xml:space="preserve"> </t>
  </si>
  <si>
    <t>პროფესიული მოდულები</t>
  </si>
  <si>
    <t>0410003- მეწარმეობა - 1</t>
  </si>
  <si>
    <t>სწავლის შედეგების რაოდენობა</t>
  </si>
  <si>
    <r>
      <t>შ</t>
    </r>
    <r>
      <rPr>
        <b/>
        <sz val="9"/>
        <rFont val="Sylfaen"/>
        <family val="1"/>
      </rPr>
      <t>ეფასება (საათების რაოდენობა)</t>
    </r>
  </si>
  <si>
    <t>3</t>
  </si>
  <si>
    <t>1,5</t>
  </si>
  <si>
    <t>გარემო</t>
  </si>
  <si>
    <t>A</t>
  </si>
  <si>
    <t>B</t>
  </si>
  <si>
    <t>A; B</t>
  </si>
  <si>
    <t>P</t>
  </si>
  <si>
    <t xml:space="preserve">0230101 - უცხოური ენა </t>
  </si>
  <si>
    <t>პროფესიული საგანმანათლებლო პროგრამა  ,,საფინანსო სერვისები"</t>
  </si>
  <si>
    <r>
      <rPr>
        <b/>
        <sz val="9"/>
        <rFont val="Sylfaen"/>
        <family val="1"/>
      </rPr>
      <t>მოდული</t>
    </r>
    <r>
      <rPr>
        <sz val="9"/>
        <rFont val="Sylfaen"/>
        <family val="1"/>
      </rPr>
      <t xml:space="preserve"> - ეროვნული და უცხოური ვალუტის დამცავი ნიშნები</t>
    </r>
  </si>
  <si>
    <r>
      <t xml:space="preserve"> </t>
    </r>
    <r>
      <rPr>
        <b/>
        <sz val="9"/>
        <rFont val="Sylfaen"/>
        <family val="1"/>
      </rPr>
      <t>მოდული</t>
    </r>
    <r>
      <rPr>
        <sz val="9"/>
        <rFont val="Sylfaen"/>
        <family val="1"/>
      </rPr>
      <t xml:space="preserve"> - ანგარიშის გახსნა-დახურვა</t>
    </r>
  </si>
  <si>
    <r>
      <rPr>
        <b/>
        <sz val="9"/>
        <rFont val="Sylfaen"/>
        <family val="1"/>
      </rPr>
      <t xml:space="preserve">მოდული - </t>
    </r>
    <r>
      <rPr>
        <sz val="9"/>
        <rFont val="Sylfaen"/>
        <family val="1"/>
      </rPr>
      <t>ნაღდი ანგარიშსწორების საბანკო ოპერაციების განხორციელება</t>
    </r>
  </si>
  <si>
    <t>,,ბსუ-ს პროფესიული საგანმანათლებლო პროგრამის „საფინანსო სერვისები“ (მე-3 დონე, 2022 წლის საშემოდგომო მიღების პროფესიული სტუდენტებისათვის) განხორციელების მიზნით საათობრივი ანაზღაურების წესით პროფესიული განათლების მასწავლებელთა მოწვევისა და მათი სამუშაო დატვირთვის  განსაზღვრის შესახებ“ ბსუ-ს რექტორის 2022 წლის ____________ ნოემბრის №_______________________ ბრძანების დანართი №1</t>
  </si>
  <si>
    <t>0110005 - სამოქალაქო განათლება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</si>
</sst>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&quot;დიახ&quot;;&quot;დიახ&quot;;&quot;არა&quot;"/>
    <numFmt numFmtId="183" formatCode="&quot;ჭეშმარიარიტი&quot;;&quot;ჭეშმარიარიტი&quot;;&quot;მცდარი&quot;"/>
    <numFmt numFmtId="184" formatCode="&quot;ჩართვა&quot;;&quot;ჩართვა&quot;;&quot;გამორთვა&quot;"/>
    <numFmt numFmtId="185" formatCode="[$€-2]\ #,##0.00_);[Red]\([$€-2]\ #,##0.00\)"/>
    <numFmt numFmtId="186" formatCode="0.0"/>
    <numFmt numFmtId="187" formatCode="[$-437]dddd\,\ dd\ mmmm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1"/>
    </font>
    <font>
      <b/>
      <sz val="10"/>
      <name val="Calibri"/>
      <family val="1"/>
    </font>
    <font>
      <sz val="10"/>
      <name val="Calibri"/>
      <family val="2"/>
    </font>
    <font>
      <sz val="11"/>
      <name val="Calibri"/>
      <family val="1"/>
    </font>
    <font>
      <b/>
      <sz val="11"/>
      <color indexed="30"/>
      <name val="Calibri"/>
      <family val="2"/>
    </font>
    <font>
      <b/>
      <sz val="9"/>
      <name val="Calibri"/>
      <family val="1"/>
    </font>
    <font>
      <b/>
      <sz val="10"/>
      <color indexed="8"/>
      <name val="Calibri"/>
      <family val="1"/>
    </font>
    <font>
      <sz val="10"/>
      <color indexed="8"/>
      <name val="Calibri"/>
      <family val="1"/>
    </font>
    <font>
      <b/>
      <sz val="9"/>
      <color indexed="17"/>
      <name val="Sylfaen"/>
      <family val="2"/>
    </font>
    <font>
      <sz val="9"/>
      <color indexed="17"/>
      <name val="Sylfaen"/>
      <family val="2"/>
    </font>
    <font>
      <b/>
      <sz val="12"/>
      <color indexed="10"/>
      <name val="Sylfae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0070C0"/>
      <name val="Calibri"/>
      <family val="2"/>
    </font>
    <font>
      <b/>
      <sz val="10"/>
      <color theme="1"/>
      <name val="Calibri"/>
      <family val="1"/>
    </font>
    <font>
      <sz val="10"/>
      <color theme="1"/>
      <name val="Calibri"/>
      <family val="1"/>
    </font>
    <font>
      <b/>
      <sz val="9"/>
      <color rgb="FF00B050"/>
      <name val="Sylfaen"/>
      <family val="2"/>
    </font>
    <font>
      <b/>
      <sz val="12"/>
      <color rgb="FFFF0000"/>
      <name val="Sylfaen"/>
      <family val="1"/>
    </font>
    <font>
      <sz val="9"/>
      <color rgb="FF00B050"/>
      <name val="Sylfae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20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81" fontId="0" fillId="0" borderId="0" applyFont="0" applyFill="0" applyBorder="0" applyAlignment="0" applyProtection="0"/>
    <xf numFmtId="0" fontId="41" fillId="2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179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48" fillId="31" borderId="1" applyNumberFormat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24" fillId="16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textRotation="90" wrapText="1"/>
    </xf>
    <xf numFmtId="0" fontId="24" fillId="16" borderId="10" xfId="0" applyFont="1" applyFill="1" applyBorder="1" applyAlignment="1">
      <alignment horizontal="center" vertical="center" textRotation="90" wrapText="1"/>
    </xf>
    <xf numFmtId="0" fontId="24" fillId="10" borderId="10" xfId="0" applyFont="1" applyFill="1" applyBorder="1" applyAlignment="1">
      <alignment horizontal="center" vertical="center" textRotation="90" wrapText="1"/>
    </xf>
    <xf numFmtId="0" fontId="24" fillId="15" borderId="10" xfId="0" applyFont="1" applyFill="1" applyBorder="1" applyAlignment="1">
      <alignment horizontal="center" vertical="center" textRotation="90" wrapText="1"/>
    </xf>
    <xf numFmtId="0" fontId="24" fillId="16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28" fillId="15" borderId="10" xfId="0" applyFont="1" applyFill="1" applyBorder="1" applyAlignment="1">
      <alignment horizontal="center" vertical="center" textRotation="90" wrapText="1"/>
    </xf>
    <xf numFmtId="0" fontId="51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6" fontId="51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 vertical="center"/>
    </xf>
    <xf numFmtId="1" fontId="24" fillId="35" borderId="10" xfId="0" applyNumberFormat="1" applyFont="1" applyFill="1" applyBorder="1" applyAlignment="1">
      <alignment horizontal="center" vertical="center"/>
    </xf>
    <xf numFmtId="0" fontId="24" fillId="35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3" borderId="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>
      <alignment horizontal="center" vertical="center"/>
    </xf>
    <xf numFmtId="16" fontId="24" fillId="35" borderId="10" xfId="0" applyNumberFormat="1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textRotation="90" wrapText="1"/>
    </xf>
    <xf numFmtId="0" fontId="46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1" fontId="25" fillId="35" borderId="10" xfId="0" applyNumberFormat="1" applyFont="1" applyFill="1" applyBorder="1" applyAlignment="1">
      <alignment vertical="center" wrapText="1"/>
    </xf>
    <xf numFmtId="1" fontId="24" fillId="35" borderId="10" xfId="0" applyNumberFormat="1" applyFont="1" applyFill="1" applyBorder="1" applyAlignment="1">
      <alignment vertical="center" wrapText="1"/>
    </xf>
    <xf numFmtId="1" fontId="25" fillId="35" borderId="10" xfId="0" applyNumberFormat="1" applyFont="1" applyFill="1" applyBorder="1" applyAlignment="1">
      <alignment horizontal="center" vertical="center" wrapText="1"/>
    </xf>
    <xf numFmtId="186" fontId="24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49" fontId="24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1" fontId="25" fillId="35" borderId="11" xfId="0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/>
    </xf>
    <xf numFmtId="0" fontId="24" fillId="33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 vertical="center"/>
    </xf>
    <xf numFmtId="1" fontId="25" fillId="35" borderId="12" xfId="0" applyNumberFormat="1" applyFont="1" applyFill="1" applyBorder="1" applyAlignment="1">
      <alignment horizontal="center" vertical="center" wrapText="1"/>
    </xf>
    <xf numFmtId="186" fontId="24" fillId="35" borderId="12" xfId="0" applyNumberFormat="1" applyFont="1" applyFill="1" applyBorder="1" applyAlignment="1">
      <alignment horizontal="center" vertical="center"/>
    </xf>
    <xf numFmtId="16" fontId="51" fillId="33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49" fontId="24" fillId="33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" fontId="24" fillId="33" borderId="11" xfId="0" applyNumberFormat="1" applyFont="1" applyFill="1" applyBorder="1" applyAlignment="1">
      <alignment horizontal="center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25" fillId="37" borderId="13" xfId="0" applyFont="1" applyFill="1" applyBorder="1" applyAlignment="1">
      <alignment/>
    </xf>
    <xf numFmtId="0" fontId="24" fillId="37" borderId="13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/>
    </xf>
    <xf numFmtId="0" fontId="46" fillId="37" borderId="13" xfId="0" applyFont="1" applyFill="1" applyBorder="1" applyAlignment="1">
      <alignment/>
    </xf>
    <xf numFmtId="1" fontId="25" fillId="37" borderId="13" xfId="0" applyNumberFormat="1" applyFont="1" applyFill="1" applyBorder="1" applyAlignment="1">
      <alignment horizontal="center" vertical="center" wrapText="1"/>
    </xf>
    <xf numFmtId="49" fontId="24" fillId="37" borderId="13" xfId="0" applyNumberFormat="1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4" fillId="15" borderId="10" xfId="0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24" fillId="34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0" fontId="24" fillId="15" borderId="10" xfId="0" applyNumberFormat="1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/>
    </xf>
    <xf numFmtId="2" fontId="24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4" fillId="15" borderId="1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</cellXfs>
  <cellStyles count="48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 3" xfId="33"/>
    <cellStyle name="გამოთვლა" xfId="34"/>
    <cellStyle name="გამოტანა" xfId="35"/>
    <cellStyle name="განმარტებითი ტექსტი" xfId="36"/>
    <cellStyle name="გაფრთხილების ტექსტი" xfId="37"/>
    <cellStyle name="დაკავშირებული უჯრა" xfId="38"/>
    <cellStyle name="Currency" xfId="39"/>
    <cellStyle name="Currency [0]" xfId="40"/>
    <cellStyle name="კარგი" xfId="41"/>
    <cellStyle name="მახვილი1" xfId="42"/>
    <cellStyle name="მახვილი2" xfId="43"/>
    <cellStyle name="მახვილი3" xfId="44"/>
    <cellStyle name="მახვილი4" xfId="45"/>
    <cellStyle name="მახვილი5" xfId="46"/>
    <cellStyle name="მახვილი6" xfId="47"/>
    <cellStyle name="Comma" xfId="48"/>
    <cellStyle name="ნეიტრალური" xfId="49"/>
    <cellStyle name="Percent" xfId="50"/>
    <cellStyle name="სათაური" xfId="51"/>
    <cellStyle name="სათაური 1" xfId="52"/>
    <cellStyle name="სათაური 2" xfId="53"/>
    <cellStyle name="სათაური 3" xfId="54"/>
    <cellStyle name="სათაური 4" xfId="55"/>
    <cellStyle name="სულ" xfId="56"/>
    <cellStyle name="უჯრის შემოწმება" xfId="57"/>
    <cellStyle name="Comma [0]" xfId="58"/>
    <cellStyle name="შენიშვნა" xfId="59"/>
    <cellStyle name="შეტანა" xfId="60"/>
    <cellStyle name="ცუდი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45"/>
  <sheetViews>
    <sheetView tabSelected="1" zoomScalePageLayoutView="0" workbookViewId="0" topLeftCell="A2">
      <selection activeCell="B12" sqref="B12:B13"/>
    </sheetView>
  </sheetViews>
  <sheetFormatPr defaultColWidth="9.140625" defaultRowHeight="15"/>
  <cols>
    <col min="1" max="1" width="74.00390625" style="0" bestFit="1" customWidth="1"/>
    <col min="2" max="2" width="63.57421875" style="0" bestFit="1" customWidth="1"/>
    <col min="3" max="3" width="7.7109375" style="0" bestFit="1" customWidth="1"/>
    <col min="4" max="4" width="4.421875" style="0" bestFit="1" customWidth="1"/>
    <col min="5" max="5" width="7.00390625" style="0" bestFit="1" customWidth="1"/>
    <col min="6" max="6" width="6.00390625" style="0" bestFit="1" customWidth="1"/>
    <col min="7" max="7" width="5.00390625" style="0" bestFit="1" customWidth="1"/>
    <col min="8" max="8" width="7.7109375" style="0" bestFit="1" customWidth="1"/>
    <col min="9" max="9" width="8.28125" style="0" bestFit="1" customWidth="1"/>
    <col min="10" max="19" width="3.00390625" style="0" bestFit="1" customWidth="1"/>
    <col min="20" max="20" width="5.00390625" style="0" bestFit="1" customWidth="1"/>
    <col min="21" max="26" width="3.00390625" style="0" bestFit="1" customWidth="1"/>
    <col min="27" max="27" width="5.00390625" style="0" bestFit="1" customWidth="1"/>
    <col min="28" max="38" width="3.00390625" style="0" bestFit="1" customWidth="1"/>
    <col min="39" max="39" width="5.00390625" style="0" bestFit="1" customWidth="1"/>
    <col min="40" max="44" width="3.00390625" style="0" bestFit="1" customWidth="1"/>
    <col min="45" max="46" width="5.00390625" style="0" bestFit="1" customWidth="1"/>
  </cols>
  <sheetData>
    <row r="2" spans="1:46" ht="18.7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83"/>
      <c r="AC2" s="17"/>
      <c r="AD2" s="17"/>
      <c r="AE2" s="17"/>
      <c r="AF2" s="17"/>
      <c r="AG2" s="16"/>
      <c r="AH2" s="16"/>
      <c r="AI2" s="16"/>
      <c r="AJ2" s="16"/>
      <c r="AK2" s="1"/>
      <c r="AL2" s="1"/>
      <c r="AM2" s="1"/>
      <c r="AN2" s="1"/>
      <c r="AO2" s="1"/>
      <c r="AP2" s="1"/>
      <c r="AQ2" s="1"/>
      <c r="AR2" s="1"/>
      <c r="AS2" s="1"/>
      <c r="AT2" s="2"/>
    </row>
    <row r="3" spans="1:46" ht="18.75">
      <c r="A3" s="93" t="s">
        <v>37</v>
      </c>
      <c r="B3" s="93"/>
      <c r="C3" s="93"/>
      <c r="D3" s="93"/>
      <c r="E3" s="93"/>
      <c r="F3" s="93"/>
      <c r="G3" s="93"/>
      <c r="H3" s="93"/>
      <c r="I3" s="35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2"/>
      <c r="AN3" s="112"/>
      <c r="AO3" s="112"/>
      <c r="AP3" s="112"/>
      <c r="AQ3" s="112"/>
      <c r="AR3" s="112"/>
      <c r="AS3" s="112"/>
      <c r="AT3" s="3"/>
    </row>
    <row r="4" spans="1:46" ht="64.5">
      <c r="A4" s="30" t="s">
        <v>5</v>
      </c>
      <c r="B4" s="40" t="s">
        <v>6</v>
      </c>
      <c r="C4" s="40" t="s">
        <v>31</v>
      </c>
      <c r="D4" s="9" t="s">
        <v>1</v>
      </c>
      <c r="E4" s="10" t="s">
        <v>2</v>
      </c>
      <c r="F4" s="11" t="s">
        <v>3</v>
      </c>
      <c r="G4" s="12" t="s">
        <v>4</v>
      </c>
      <c r="H4" s="18" t="s">
        <v>27</v>
      </c>
      <c r="I4" s="12" t="s">
        <v>28</v>
      </c>
      <c r="J4" s="43">
        <v>1</v>
      </c>
      <c r="K4" s="43">
        <v>2</v>
      </c>
      <c r="L4" s="43">
        <v>3</v>
      </c>
      <c r="M4" s="43">
        <v>4</v>
      </c>
      <c r="N4" s="43">
        <v>5</v>
      </c>
      <c r="O4" s="43">
        <v>6</v>
      </c>
      <c r="P4" s="43">
        <v>7</v>
      </c>
      <c r="Q4" s="43">
        <v>8</v>
      </c>
      <c r="R4" s="43">
        <v>9</v>
      </c>
      <c r="S4" s="43">
        <v>10</v>
      </c>
      <c r="T4" s="43">
        <v>11</v>
      </c>
      <c r="U4" s="43">
        <v>12</v>
      </c>
      <c r="V4" s="43">
        <v>13</v>
      </c>
      <c r="W4" s="43">
        <v>14</v>
      </c>
      <c r="X4" s="43">
        <v>15</v>
      </c>
      <c r="Y4" s="43">
        <v>16</v>
      </c>
      <c r="Z4" s="43">
        <v>17</v>
      </c>
      <c r="AA4" s="43">
        <v>18</v>
      </c>
      <c r="AB4" s="43">
        <v>19</v>
      </c>
      <c r="AC4" s="43">
        <v>20</v>
      </c>
      <c r="AD4" s="43">
        <v>21</v>
      </c>
      <c r="AE4" s="43">
        <v>22</v>
      </c>
      <c r="AF4" s="43">
        <v>23</v>
      </c>
      <c r="AG4" s="43">
        <v>24</v>
      </c>
      <c r="AH4" s="43">
        <v>25</v>
      </c>
      <c r="AI4" s="43">
        <v>26</v>
      </c>
      <c r="AJ4" s="43">
        <v>27</v>
      </c>
      <c r="AK4" s="43">
        <v>28</v>
      </c>
      <c r="AL4" s="43">
        <v>29</v>
      </c>
      <c r="AM4" s="43">
        <v>30</v>
      </c>
      <c r="AN4" s="43">
        <v>31</v>
      </c>
      <c r="AO4" s="43">
        <v>32</v>
      </c>
      <c r="AP4" s="43">
        <v>33</v>
      </c>
      <c r="AQ4" s="43">
        <v>34</v>
      </c>
      <c r="AR4" s="43">
        <v>35</v>
      </c>
      <c r="AS4" s="43">
        <v>36</v>
      </c>
      <c r="AT4" s="44"/>
    </row>
    <row r="5" spans="1:46" ht="38.25">
      <c r="A5" s="32" t="s">
        <v>0</v>
      </c>
      <c r="B5" s="32"/>
      <c r="C5" s="36"/>
      <c r="D5" s="33"/>
      <c r="E5" s="33"/>
      <c r="F5" s="33"/>
      <c r="G5" s="34"/>
      <c r="H5" s="34"/>
      <c r="I5" s="34"/>
      <c r="J5" s="33"/>
      <c r="K5" s="33"/>
      <c r="L5" s="33"/>
      <c r="M5" s="33"/>
      <c r="N5" s="33"/>
      <c r="O5" s="33"/>
      <c r="P5" s="33"/>
      <c r="Q5" s="33"/>
      <c r="R5" s="33"/>
      <c r="S5" s="33"/>
      <c r="T5" s="67"/>
      <c r="U5" s="59"/>
      <c r="V5" s="33"/>
      <c r="W5" s="33"/>
      <c r="X5" s="33"/>
      <c r="Y5" s="33"/>
      <c r="Z5" s="33"/>
      <c r="AA5" s="67"/>
      <c r="AB5" s="84"/>
      <c r="AC5" s="33"/>
      <c r="AD5" s="33"/>
      <c r="AE5" s="33"/>
      <c r="AF5" s="33"/>
      <c r="AG5" s="67"/>
      <c r="AH5" s="59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</row>
    <row r="6" spans="1:46" ht="15">
      <c r="A6" s="99" t="s">
        <v>9</v>
      </c>
      <c r="B6" s="100"/>
      <c r="C6" s="101" t="s">
        <v>32</v>
      </c>
      <c r="D6" s="102">
        <v>2</v>
      </c>
      <c r="E6" s="7">
        <v>47</v>
      </c>
      <c r="F6" s="8"/>
      <c r="G6" s="94">
        <f>E6+F7</f>
        <v>50</v>
      </c>
      <c r="H6" s="94">
        <v>3</v>
      </c>
      <c r="I6" s="94">
        <v>3</v>
      </c>
      <c r="J6" s="4"/>
      <c r="K6" s="4"/>
      <c r="L6" s="4"/>
      <c r="M6" s="4"/>
      <c r="N6" s="4"/>
      <c r="O6" s="4"/>
      <c r="P6" s="4"/>
      <c r="Q6" s="4"/>
      <c r="R6" s="4"/>
      <c r="S6" s="4"/>
      <c r="T6" s="68"/>
      <c r="U6" s="60"/>
      <c r="V6" s="4"/>
      <c r="W6" s="4"/>
      <c r="X6" s="4"/>
      <c r="Y6" s="4"/>
      <c r="Z6" s="4"/>
      <c r="AA6" s="68"/>
      <c r="AB6" s="85"/>
      <c r="AC6" s="4"/>
      <c r="AD6" s="4"/>
      <c r="AE6" s="4"/>
      <c r="AF6" s="4"/>
      <c r="AG6" s="68"/>
      <c r="AH6" s="60"/>
      <c r="AI6" s="4"/>
      <c r="AJ6" s="4"/>
      <c r="AK6" s="4"/>
      <c r="AL6" s="4"/>
      <c r="AM6" s="20">
        <v>9</v>
      </c>
      <c r="AN6" s="20">
        <v>9</v>
      </c>
      <c r="AO6" s="20">
        <v>9</v>
      </c>
      <c r="AP6" s="20">
        <v>8</v>
      </c>
      <c r="AQ6" s="20">
        <v>8</v>
      </c>
      <c r="AR6" s="20">
        <v>4</v>
      </c>
      <c r="AS6" s="20"/>
      <c r="AT6" s="20">
        <f aca="true" t="shared" si="0" ref="AT6:AT17">SUM(J6:AS6)</f>
        <v>47</v>
      </c>
    </row>
    <row r="7" spans="1:46" ht="15">
      <c r="A7" s="99"/>
      <c r="B7" s="100"/>
      <c r="C7" s="101"/>
      <c r="D7" s="102"/>
      <c r="E7" s="7"/>
      <c r="F7" s="8">
        <v>3</v>
      </c>
      <c r="G7" s="94"/>
      <c r="H7" s="94"/>
      <c r="I7" s="94"/>
      <c r="J7" s="4"/>
      <c r="K7" s="4"/>
      <c r="L7" s="4"/>
      <c r="M7" s="4"/>
      <c r="N7" s="4"/>
      <c r="O7" s="4"/>
      <c r="P7" s="4"/>
      <c r="Q7" s="4"/>
      <c r="R7" s="4"/>
      <c r="S7" s="4"/>
      <c r="T7" s="68"/>
      <c r="U7" s="60"/>
      <c r="V7" s="4"/>
      <c r="W7" s="4"/>
      <c r="X7" s="4"/>
      <c r="Y7" s="4"/>
      <c r="Z7" s="4"/>
      <c r="AA7" s="68"/>
      <c r="AB7" s="85"/>
      <c r="AC7" s="4"/>
      <c r="AD7" s="4"/>
      <c r="AE7" s="4"/>
      <c r="AF7" s="4"/>
      <c r="AG7" s="68"/>
      <c r="AH7" s="60"/>
      <c r="AI7" s="4"/>
      <c r="AJ7" s="4"/>
      <c r="AK7" s="4"/>
      <c r="AL7" s="4"/>
      <c r="AM7" s="4"/>
      <c r="AN7" s="4">
        <v>2</v>
      </c>
      <c r="AO7" s="4">
        <v>1</v>
      </c>
      <c r="AP7" s="4"/>
      <c r="AQ7" s="4"/>
      <c r="AR7" s="4"/>
      <c r="AS7" s="4"/>
      <c r="AT7" s="20">
        <f t="shared" si="0"/>
        <v>3</v>
      </c>
    </row>
    <row r="8" spans="1:46" ht="15">
      <c r="A8" s="103" t="s">
        <v>7</v>
      </c>
      <c r="B8" s="98"/>
      <c r="C8" s="97" t="s">
        <v>32</v>
      </c>
      <c r="D8" s="102">
        <v>3</v>
      </c>
      <c r="E8" s="7">
        <f>D8*25-F9</f>
        <v>64</v>
      </c>
      <c r="F8" s="8"/>
      <c r="G8" s="94">
        <f>E8+F9</f>
        <v>75</v>
      </c>
      <c r="H8" s="94">
        <v>4</v>
      </c>
      <c r="I8" s="94">
        <v>4</v>
      </c>
      <c r="J8" s="25">
        <v>6</v>
      </c>
      <c r="K8" s="25">
        <v>6</v>
      </c>
      <c r="L8" s="25">
        <v>6</v>
      </c>
      <c r="M8" s="25">
        <v>6</v>
      </c>
      <c r="N8" s="25">
        <v>6</v>
      </c>
      <c r="O8" s="25">
        <v>6</v>
      </c>
      <c r="P8" s="25">
        <v>6</v>
      </c>
      <c r="Q8" s="25">
        <v>6</v>
      </c>
      <c r="R8" s="25">
        <v>6</v>
      </c>
      <c r="S8" s="25">
        <v>5</v>
      </c>
      <c r="T8" s="69">
        <v>5</v>
      </c>
      <c r="U8" s="61"/>
      <c r="V8" s="6"/>
      <c r="W8" s="6"/>
      <c r="X8" s="6"/>
      <c r="Y8" s="6"/>
      <c r="Z8" s="6"/>
      <c r="AA8" s="77"/>
      <c r="AB8" s="86"/>
      <c r="AC8" s="6"/>
      <c r="AD8" s="6"/>
      <c r="AE8" s="6"/>
      <c r="AF8" s="6"/>
      <c r="AG8" s="78"/>
      <c r="AH8" s="61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20">
        <f t="shared" si="0"/>
        <v>64</v>
      </c>
    </row>
    <row r="9" spans="1:46" ht="15">
      <c r="A9" s="103"/>
      <c r="B9" s="98"/>
      <c r="C9" s="97"/>
      <c r="D9" s="102"/>
      <c r="E9" s="7"/>
      <c r="F9" s="8">
        <v>11</v>
      </c>
      <c r="G9" s="94"/>
      <c r="H9" s="94"/>
      <c r="I9" s="94"/>
      <c r="J9" s="24"/>
      <c r="K9" s="24">
        <v>1</v>
      </c>
      <c r="L9" s="24" t="s">
        <v>24</v>
      </c>
      <c r="M9" s="24" t="s">
        <v>24</v>
      </c>
      <c r="N9" s="24" t="s">
        <v>24</v>
      </c>
      <c r="O9" s="24" t="s">
        <v>24</v>
      </c>
      <c r="P9" s="24"/>
      <c r="Q9" s="24">
        <v>1</v>
      </c>
      <c r="R9" s="24">
        <v>1</v>
      </c>
      <c r="S9" s="24">
        <v>4</v>
      </c>
      <c r="T9" s="70">
        <v>4</v>
      </c>
      <c r="U9" s="61"/>
      <c r="V9" s="6"/>
      <c r="W9" s="6"/>
      <c r="X9" s="6"/>
      <c r="Y9" s="6"/>
      <c r="Z9" s="6"/>
      <c r="AA9" s="77"/>
      <c r="AB9" s="86"/>
      <c r="AC9" s="6"/>
      <c r="AD9" s="6"/>
      <c r="AE9" s="6"/>
      <c r="AF9" s="6"/>
      <c r="AG9" s="78"/>
      <c r="AH9" s="61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20">
        <f t="shared" si="0"/>
        <v>11</v>
      </c>
    </row>
    <row r="10" spans="1:46" ht="15">
      <c r="A10" s="103" t="s">
        <v>36</v>
      </c>
      <c r="B10" s="98"/>
      <c r="C10" s="97" t="s">
        <v>32</v>
      </c>
      <c r="D10" s="102">
        <v>4</v>
      </c>
      <c r="E10" s="7">
        <f>D10*25-F11</f>
        <v>86</v>
      </c>
      <c r="F10" s="8"/>
      <c r="G10" s="94">
        <f>E10+F11</f>
        <v>100</v>
      </c>
      <c r="H10" s="94">
        <v>4</v>
      </c>
      <c r="I10" s="94">
        <v>8</v>
      </c>
      <c r="J10" s="20">
        <v>8</v>
      </c>
      <c r="K10" s="20">
        <v>8</v>
      </c>
      <c r="L10" s="20">
        <v>8</v>
      </c>
      <c r="M10" s="20">
        <v>8</v>
      </c>
      <c r="N10" s="20">
        <v>8</v>
      </c>
      <c r="O10" s="20">
        <v>8</v>
      </c>
      <c r="P10" s="20">
        <v>8</v>
      </c>
      <c r="Q10" s="20">
        <v>8</v>
      </c>
      <c r="R10" s="20">
        <v>8</v>
      </c>
      <c r="S10" s="20">
        <v>8</v>
      </c>
      <c r="T10" s="71">
        <v>6</v>
      </c>
      <c r="U10" s="60"/>
      <c r="V10" s="4"/>
      <c r="W10" s="4"/>
      <c r="X10" s="4"/>
      <c r="Y10" s="4"/>
      <c r="Z10" s="4"/>
      <c r="AA10" s="68"/>
      <c r="AB10" s="85"/>
      <c r="AC10" s="4"/>
      <c r="AD10" s="4"/>
      <c r="AE10" s="4"/>
      <c r="AF10" s="4"/>
      <c r="AG10" s="68"/>
      <c r="AH10" s="60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20">
        <f t="shared" si="0"/>
        <v>86</v>
      </c>
    </row>
    <row r="11" spans="1:46" ht="15">
      <c r="A11" s="103"/>
      <c r="B11" s="98"/>
      <c r="C11" s="97"/>
      <c r="D11" s="102"/>
      <c r="E11" s="7"/>
      <c r="F11" s="8">
        <v>14</v>
      </c>
      <c r="G11" s="94"/>
      <c r="H11" s="94"/>
      <c r="I11" s="94"/>
      <c r="J11" s="4">
        <v>1</v>
      </c>
      <c r="K11" s="4">
        <v>1</v>
      </c>
      <c r="L11" s="4" t="s">
        <v>24</v>
      </c>
      <c r="M11" s="4"/>
      <c r="N11" s="4" t="s">
        <v>24</v>
      </c>
      <c r="O11" s="4">
        <v>1</v>
      </c>
      <c r="P11" s="4">
        <v>1</v>
      </c>
      <c r="Q11" s="4" t="s">
        <v>24</v>
      </c>
      <c r="R11" s="4">
        <v>1</v>
      </c>
      <c r="S11" s="4">
        <v>4</v>
      </c>
      <c r="T11" s="68">
        <v>5</v>
      </c>
      <c r="U11" s="60"/>
      <c r="V11" s="4"/>
      <c r="W11" s="4"/>
      <c r="X11" s="4"/>
      <c r="Y11" s="4"/>
      <c r="Z11" s="4"/>
      <c r="AA11" s="68"/>
      <c r="AB11" s="85"/>
      <c r="AC11" s="4"/>
      <c r="AD11" s="4"/>
      <c r="AE11" s="4"/>
      <c r="AF11" s="4"/>
      <c r="AG11" s="68"/>
      <c r="AH11" s="60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20">
        <f t="shared" si="0"/>
        <v>14</v>
      </c>
    </row>
    <row r="12" spans="1:46" ht="15">
      <c r="A12" s="99" t="s">
        <v>26</v>
      </c>
      <c r="B12" s="100"/>
      <c r="C12" s="101" t="s">
        <v>32</v>
      </c>
      <c r="D12" s="102">
        <v>2</v>
      </c>
      <c r="E12" s="7">
        <f>D12*25-F13</f>
        <v>28</v>
      </c>
      <c r="F12" s="8"/>
      <c r="G12" s="94">
        <f>E12+F13</f>
        <v>50</v>
      </c>
      <c r="H12" s="94">
        <v>4</v>
      </c>
      <c r="I12" s="94">
        <v>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68"/>
      <c r="U12" s="60"/>
      <c r="V12" s="4"/>
      <c r="W12" s="4"/>
      <c r="X12" s="4"/>
      <c r="Y12" s="4"/>
      <c r="Z12" s="4"/>
      <c r="AA12" s="68"/>
      <c r="AB12" s="85"/>
      <c r="AC12" s="4"/>
      <c r="AD12" s="4"/>
      <c r="AE12" s="4"/>
      <c r="AF12" s="4"/>
      <c r="AG12" s="68"/>
      <c r="AH12" s="61"/>
      <c r="AI12" s="6"/>
      <c r="AJ12" s="6"/>
      <c r="AK12" s="6"/>
      <c r="AL12" s="6"/>
      <c r="AM12" s="45">
        <v>4</v>
      </c>
      <c r="AN12" s="25">
        <v>4</v>
      </c>
      <c r="AO12" s="25">
        <v>4</v>
      </c>
      <c r="AP12" s="25">
        <v>4</v>
      </c>
      <c r="AQ12" s="25">
        <v>4</v>
      </c>
      <c r="AR12" s="25">
        <v>4</v>
      </c>
      <c r="AS12" s="25">
        <v>4</v>
      </c>
      <c r="AT12" s="20">
        <f t="shared" si="0"/>
        <v>28</v>
      </c>
    </row>
    <row r="13" spans="1:46" ht="15">
      <c r="A13" s="99"/>
      <c r="B13" s="100"/>
      <c r="C13" s="101"/>
      <c r="D13" s="102"/>
      <c r="E13" s="7"/>
      <c r="F13" s="8">
        <v>22</v>
      </c>
      <c r="G13" s="94"/>
      <c r="H13" s="94"/>
      <c r="I13" s="94"/>
      <c r="J13" s="4"/>
      <c r="K13" s="4"/>
      <c r="L13" s="4"/>
      <c r="M13" s="4"/>
      <c r="N13" s="4"/>
      <c r="O13" s="4"/>
      <c r="P13" s="4"/>
      <c r="Q13" s="4"/>
      <c r="R13" s="4"/>
      <c r="S13" s="4"/>
      <c r="T13" s="68"/>
      <c r="U13" s="60"/>
      <c r="V13" s="4"/>
      <c r="W13" s="4"/>
      <c r="X13" s="4"/>
      <c r="Y13" s="4"/>
      <c r="Z13" s="4"/>
      <c r="AA13" s="68"/>
      <c r="AB13" s="85"/>
      <c r="AC13" s="4"/>
      <c r="AD13" s="4"/>
      <c r="AE13" s="4"/>
      <c r="AF13" s="4"/>
      <c r="AG13" s="68"/>
      <c r="AH13" s="61"/>
      <c r="AI13" s="6"/>
      <c r="AJ13" s="6"/>
      <c r="AK13" s="6"/>
      <c r="AL13" s="6"/>
      <c r="AM13" s="6"/>
      <c r="AN13" s="24">
        <v>5</v>
      </c>
      <c r="AO13" s="24">
        <v>7</v>
      </c>
      <c r="AP13" s="24">
        <v>2</v>
      </c>
      <c r="AQ13" s="24">
        <v>1</v>
      </c>
      <c r="AR13" s="24">
        <v>3</v>
      </c>
      <c r="AS13" s="24">
        <v>4</v>
      </c>
      <c r="AT13" s="20">
        <f t="shared" si="0"/>
        <v>22</v>
      </c>
    </row>
    <row r="14" spans="1:46" ht="15">
      <c r="A14" s="103" t="s">
        <v>8</v>
      </c>
      <c r="B14" s="98"/>
      <c r="C14" s="97" t="s">
        <v>33</v>
      </c>
      <c r="D14" s="102">
        <v>3</v>
      </c>
      <c r="E14" s="7">
        <v>67</v>
      </c>
      <c r="F14" s="8"/>
      <c r="G14" s="94">
        <f>E14+F15</f>
        <v>75</v>
      </c>
      <c r="H14" s="94">
        <v>5</v>
      </c>
      <c r="I14" s="94">
        <v>7</v>
      </c>
      <c r="J14" s="20">
        <v>6</v>
      </c>
      <c r="K14" s="20">
        <v>6</v>
      </c>
      <c r="L14" s="20">
        <v>6</v>
      </c>
      <c r="M14" s="20">
        <v>6</v>
      </c>
      <c r="N14" s="20">
        <v>6</v>
      </c>
      <c r="O14" s="20">
        <v>6</v>
      </c>
      <c r="P14" s="20">
        <v>6</v>
      </c>
      <c r="Q14" s="20">
        <v>6</v>
      </c>
      <c r="R14" s="20">
        <v>6</v>
      </c>
      <c r="S14" s="20">
        <v>6</v>
      </c>
      <c r="T14" s="71">
        <v>7</v>
      </c>
      <c r="U14" s="60"/>
      <c r="V14" s="4"/>
      <c r="W14" s="6"/>
      <c r="X14" s="6"/>
      <c r="Y14" s="6"/>
      <c r="Z14" s="6"/>
      <c r="AA14" s="78"/>
      <c r="AB14" s="87"/>
      <c r="AC14" s="5"/>
      <c r="AD14" s="6"/>
      <c r="AE14" s="6"/>
      <c r="AF14" s="6"/>
      <c r="AG14" s="78"/>
      <c r="AH14" s="61"/>
      <c r="AI14" s="6"/>
      <c r="AJ14" s="6"/>
      <c r="AK14" s="4"/>
      <c r="AL14" s="4"/>
      <c r="AM14" s="4"/>
      <c r="AN14" s="4"/>
      <c r="AO14" s="4"/>
      <c r="AP14" s="4"/>
      <c r="AQ14" s="4"/>
      <c r="AR14" s="4"/>
      <c r="AS14" s="4"/>
      <c r="AT14" s="20">
        <f t="shared" si="0"/>
        <v>67</v>
      </c>
    </row>
    <row r="15" spans="1:46" ht="15">
      <c r="A15" s="103"/>
      <c r="B15" s="98"/>
      <c r="C15" s="97"/>
      <c r="D15" s="102"/>
      <c r="E15" s="7"/>
      <c r="F15" s="8">
        <v>8</v>
      </c>
      <c r="G15" s="94"/>
      <c r="H15" s="94"/>
      <c r="I15" s="94"/>
      <c r="J15" s="4">
        <v>1</v>
      </c>
      <c r="K15" s="4"/>
      <c r="L15" s="4"/>
      <c r="M15" s="4"/>
      <c r="N15" s="4" t="s">
        <v>24</v>
      </c>
      <c r="O15" s="4"/>
      <c r="P15" s="4">
        <v>1</v>
      </c>
      <c r="Q15" s="4"/>
      <c r="R15" s="4"/>
      <c r="S15" s="4">
        <v>3</v>
      </c>
      <c r="T15" s="68">
        <v>3</v>
      </c>
      <c r="U15" s="60"/>
      <c r="V15" s="4"/>
      <c r="W15" s="6"/>
      <c r="X15" s="6"/>
      <c r="Y15" s="6"/>
      <c r="Z15" s="6"/>
      <c r="AA15" s="78"/>
      <c r="AB15" s="87"/>
      <c r="AC15" s="6"/>
      <c r="AD15" s="6"/>
      <c r="AE15" s="6"/>
      <c r="AF15" s="6"/>
      <c r="AG15" s="78"/>
      <c r="AH15" s="61"/>
      <c r="AI15" s="6"/>
      <c r="AJ15" s="6"/>
      <c r="AK15" s="4"/>
      <c r="AL15" s="4"/>
      <c r="AM15" s="4"/>
      <c r="AN15" s="4"/>
      <c r="AO15" s="4"/>
      <c r="AP15" s="4"/>
      <c r="AQ15" s="4"/>
      <c r="AR15" s="4"/>
      <c r="AS15" s="4"/>
      <c r="AT15" s="20">
        <f t="shared" si="0"/>
        <v>8</v>
      </c>
    </row>
    <row r="16" spans="1:46" ht="15">
      <c r="A16" s="99" t="s">
        <v>42</v>
      </c>
      <c r="B16" s="100"/>
      <c r="C16" s="101" t="s">
        <v>32</v>
      </c>
      <c r="D16" s="102">
        <v>3</v>
      </c>
      <c r="E16" s="7">
        <f>D16*25-F17</f>
        <v>54</v>
      </c>
      <c r="F16" s="8"/>
      <c r="G16" s="94">
        <f>E16+F17</f>
        <v>75</v>
      </c>
      <c r="H16" s="94">
        <v>3</v>
      </c>
      <c r="I16" s="94">
        <v>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68"/>
      <c r="U16" s="60"/>
      <c r="V16" s="4"/>
      <c r="W16" s="4"/>
      <c r="X16" s="4"/>
      <c r="Y16" s="4"/>
      <c r="Z16" s="4"/>
      <c r="AA16" s="68"/>
      <c r="AB16" s="85"/>
      <c r="AC16" s="4"/>
      <c r="AD16" s="4"/>
      <c r="AE16" s="4"/>
      <c r="AF16" s="4"/>
      <c r="AG16" s="68"/>
      <c r="AH16" s="60"/>
      <c r="AI16" s="4"/>
      <c r="AJ16" s="4"/>
      <c r="AK16" s="20">
        <v>6</v>
      </c>
      <c r="AL16" s="20">
        <v>6</v>
      </c>
      <c r="AM16" s="20">
        <v>6</v>
      </c>
      <c r="AN16" s="20">
        <v>6</v>
      </c>
      <c r="AO16" s="20">
        <v>6</v>
      </c>
      <c r="AP16" s="20">
        <v>6</v>
      </c>
      <c r="AQ16" s="20">
        <v>6</v>
      </c>
      <c r="AR16" s="20">
        <v>6</v>
      </c>
      <c r="AS16" s="20">
        <v>6</v>
      </c>
      <c r="AT16" s="20">
        <f t="shared" si="0"/>
        <v>54</v>
      </c>
    </row>
    <row r="17" spans="1:46" ht="15">
      <c r="A17" s="99"/>
      <c r="B17" s="100"/>
      <c r="C17" s="101"/>
      <c r="D17" s="102"/>
      <c r="E17" s="7"/>
      <c r="F17" s="8">
        <v>21</v>
      </c>
      <c r="G17" s="94"/>
      <c r="H17" s="94"/>
      <c r="I17" s="94"/>
      <c r="J17" s="4"/>
      <c r="K17" s="4"/>
      <c r="L17" s="4"/>
      <c r="M17" s="4"/>
      <c r="N17" s="4"/>
      <c r="O17" s="4"/>
      <c r="P17" s="4"/>
      <c r="Q17" s="4"/>
      <c r="R17" s="4"/>
      <c r="S17" s="4"/>
      <c r="T17" s="68"/>
      <c r="U17" s="60"/>
      <c r="V17" s="4"/>
      <c r="W17" s="4"/>
      <c r="X17" s="4"/>
      <c r="Y17" s="4"/>
      <c r="Z17" s="4"/>
      <c r="AA17" s="68"/>
      <c r="AB17" s="85"/>
      <c r="AC17" s="4"/>
      <c r="AD17" s="4"/>
      <c r="AE17" s="4"/>
      <c r="AF17" s="4"/>
      <c r="AG17" s="68"/>
      <c r="AH17" s="60"/>
      <c r="AI17" s="4"/>
      <c r="AJ17" s="4"/>
      <c r="AK17" s="4">
        <v>2</v>
      </c>
      <c r="AL17" s="4">
        <v>2</v>
      </c>
      <c r="AM17" s="4">
        <v>2</v>
      </c>
      <c r="AN17" s="4">
        <v>7</v>
      </c>
      <c r="AO17" s="4">
        <v>6</v>
      </c>
      <c r="AP17" s="4"/>
      <c r="AQ17" s="4"/>
      <c r="AR17" s="4">
        <v>1</v>
      </c>
      <c r="AS17" s="4">
        <v>1</v>
      </c>
      <c r="AT17" s="20">
        <f t="shared" si="0"/>
        <v>21</v>
      </c>
    </row>
    <row r="18" spans="1:46" ht="15">
      <c r="A18" s="46" t="s">
        <v>25</v>
      </c>
      <c r="B18" s="47"/>
      <c r="C18" s="48"/>
      <c r="D18" s="49"/>
      <c r="E18" s="49"/>
      <c r="F18" s="49"/>
      <c r="G18" s="50"/>
      <c r="H18" s="50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72"/>
      <c r="U18" s="62"/>
      <c r="V18" s="51"/>
      <c r="W18" s="51"/>
      <c r="X18" s="51"/>
      <c r="Y18" s="51"/>
      <c r="Z18" s="51"/>
      <c r="AA18" s="72"/>
      <c r="AB18" s="88"/>
      <c r="AC18" s="51"/>
      <c r="AD18" s="51"/>
      <c r="AE18" s="51"/>
      <c r="AF18" s="51"/>
      <c r="AG18" s="72"/>
      <c r="AH18" s="62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49"/>
    </row>
    <row r="19" spans="1:46" ht="15">
      <c r="A19" s="103" t="s">
        <v>15</v>
      </c>
      <c r="B19" s="105"/>
      <c r="C19" s="97" t="s">
        <v>34</v>
      </c>
      <c r="D19" s="95">
        <v>4</v>
      </c>
      <c r="E19" s="7">
        <f>D19*25-F20</f>
        <v>80</v>
      </c>
      <c r="F19" s="8"/>
      <c r="G19" s="94">
        <f>E19+F20</f>
        <v>100</v>
      </c>
      <c r="H19" s="94">
        <v>4</v>
      </c>
      <c r="I19" s="94">
        <v>5</v>
      </c>
      <c r="J19" s="20">
        <v>9</v>
      </c>
      <c r="K19" s="20">
        <v>9</v>
      </c>
      <c r="L19" s="20">
        <v>9</v>
      </c>
      <c r="M19" s="20">
        <v>9</v>
      </c>
      <c r="N19" s="20">
        <v>9</v>
      </c>
      <c r="O19" s="20">
        <v>9</v>
      </c>
      <c r="P19" s="20">
        <v>9</v>
      </c>
      <c r="Q19" s="20">
        <v>9</v>
      </c>
      <c r="R19" s="20">
        <v>8</v>
      </c>
      <c r="S19" s="4"/>
      <c r="T19" s="68"/>
      <c r="U19" s="60"/>
      <c r="V19" s="4"/>
      <c r="W19" s="4"/>
      <c r="X19" s="4"/>
      <c r="Y19" s="4"/>
      <c r="Z19" s="4"/>
      <c r="AA19" s="68"/>
      <c r="AB19" s="85"/>
      <c r="AC19" s="4"/>
      <c r="AD19" s="4"/>
      <c r="AE19" s="4"/>
      <c r="AF19" s="4"/>
      <c r="AG19" s="68"/>
      <c r="AH19" s="60"/>
      <c r="AI19" s="4"/>
      <c r="AJ19" s="4"/>
      <c r="AK19" s="4"/>
      <c r="AL19" s="4"/>
      <c r="AM19" s="4"/>
      <c r="AN19" s="20"/>
      <c r="AO19" s="20"/>
      <c r="AP19" s="4"/>
      <c r="AQ19" s="4"/>
      <c r="AR19" s="4"/>
      <c r="AS19" s="4"/>
      <c r="AT19" s="20">
        <f>SUM(J19:AS19)</f>
        <v>80</v>
      </c>
    </row>
    <row r="20" spans="1:46" ht="15">
      <c r="A20" s="103"/>
      <c r="B20" s="105"/>
      <c r="C20" s="97"/>
      <c r="D20" s="96"/>
      <c r="E20" s="7" t="s">
        <v>24</v>
      </c>
      <c r="F20" s="8">
        <v>20</v>
      </c>
      <c r="G20" s="94"/>
      <c r="H20" s="94"/>
      <c r="I20" s="94"/>
      <c r="J20" s="4">
        <v>2</v>
      </c>
      <c r="K20" s="4">
        <v>2</v>
      </c>
      <c r="L20" s="4">
        <v>2</v>
      </c>
      <c r="M20" s="4">
        <v>5</v>
      </c>
      <c r="N20" s="4">
        <v>1</v>
      </c>
      <c r="O20" s="4">
        <v>2</v>
      </c>
      <c r="P20" s="4">
        <v>2</v>
      </c>
      <c r="Q20" s="4">
        <v>2</v>
      </c>
      <c r="R20" s="4">
        <v>2</v>
      </c>
      <c r="S20" s="4"/>
      <c r="T20" s="68"/>
      <c r="U20" s="60"/>
      <c r="V20" s="4"/>
      <c r="W20" s="4"/>
      <c r="X20" s="4"/>
      <c r="Y20" s="4"/>
      <c r="Z20" s="4"/>
      <c r="AA20" s="68"/>
      <c r="AB20" s="85"/>
      <c r="AC20" s="4"/>
      <c r="AD20" s="4"/>
      <c r="AE20" s="4"/>
      <c r="AF20" s="4"/>
      <c r="AG20" s="68"/>
      <c r="AH20" s="60"/>
      <c r="AI20" s="4"/>
      <c r="AJ20" s="4"/>
      <c r="AK20" s="4"/>
      <c r="AL20" s="4"/>
      <c r="AM20" s="4"/>
      <c r="AN20" s="20"/>
      <c r="AO20" s="20"/>
      <c r="AP20" s="4"/>
      <c r="AQ20" s="4"/>
      <c r="AR20" s="4"/>
      <c r="AS20" s="4"/>
      <c r="AT20" s="20">
        <f>SUM(J20:AS20)</f>
        <v>20</v>
      </c>
    </row>
    <row r="21" spans="1:46" ht="15">
      <c r="A21" s="103" t="s">
        <v>20</v>
      </c>
      <c r="B21" s="105"/>
      <c r="C21" s="97" t="s">
        <v>34</v>
      </c>
      <c r="D21" s="106">
        <v>1.5</v>
      </c>
      <c r="E21" s="13">
        <v>33.5</v>
      </c>
      <c r="F21" s="14"/>
      <c r="G21" s="94">
        <f>E21+F22</f>
        <v>37.5</v>
      </c>
      <c r="H21" s="94">
        <v>2</v>
      </c>
      <c r="I21" s="104">
        <v>2.5</v>
      </c>
      <c r="J21" s="26"/>
      <c r="K21" s="26"/>
      <c r="L21" s="26" t="s">
        <v>24</v>
      </c>
      <c r="M21" s="26"/>
      <c r="N21" s="26"/>
      <c r="O21" s="27">
        <v>6</v>
      </c>
      <c r="P21" s="27">
        <v>6</v>
      </c>
      <c r="Q21" s="27">
        <v>6</v>
      </c>
      <c r="R21" s="27">
        <v>6</v>
      </c>
      <c r="S21" s="28">
        <v>6</v>
      </c>
      <c r="T21" s="73">
        <v>3.5</v>
      </c>
      <c r="U21" s="60"/>
      <c r="V21" s="4"/>
      <c r="W21" s="4"/>
      <c r="X21" s="4"/>
      <c r="Y21" s="4"/>
      <c r="Z21" s="4"/>
      <c r="AA21" s="79"/>
      <c r="AB21" s="89"/>
      <c r="AC21" s="4"/>
      <c r="AD21" s="15"/>
      <c r="AE21" s="26"/>
      <c r="AF21" s="26"/>
      <c r="AG21" s="82"/>
      <c r="AH21" s="81"/>
      <c r="AI21" s="26"/>
      <c r="AJ21" s="26"/>
      <c r="AK21" s="26"/>
      <c r="AL21" s="4"/>
      <c r="AM21" s="15"/>
      <c r="AN21" s="41"/>
      <c r="AO21" s="41"/>
      <c r="AP21" s="15"/>
      <c r="AQ21" s="15"/>
      <c r="AR21" s="15"/>
      <c r="AS21" s="15"/>
      <c r="AT21" s="41">
        <f>SUM(L21:AS21)</f>
        <v>33.5</v>
      </c>
    </row>
    <row r="22" spans="1:46" ht="15">
      <c r="A22" s="103"/>
      <c r="B22" s="105"/>
      <c r="C22" s="97"/>
      <c r="D22" s="107"/>
      <c r="E22" s="13"/>
      <c r="F22" s="14">
        <v>4</v>
      </c>
      <c r="G22" s="94"/>
      <c r="H22" s="94"/>
      <c r="I22" s="104"/>
      <c r="J22" s="4"/>
      <c r="K22" s="4"/>
      <c r="L22" s="4"/>
      <c r="M22" s="4"/>
      <c r="N22" s="4"/>
      <c r="O22" s="4"/>
      <c r="P22" s="4"/>
      <c r="Q22" s="4"/>
      <c r="R22" s="4"/>
      <c r="S22" s="4">
        <v>2</v>
      </c>
      <c r="T22" s="68">
        <v>2</v>
      </c>
      <c r="U22" s="60"/>
      <c r="V22" s="4"/>
      <c r="W22" s="4"/>
      <c r="X22" s="4"/>
      <c r="Y22" s="4"/>
      <c r="Z22" s="4"/>
      <c r="AA22" s="77"/>
      <c r="AB22" s="86"/>
      <c r="AC22" s="4"/>
      <c r="AD22" s="4"/>
      <c r="AE22" s="4"/>
      <c r="AF22" s="4"/>
      <c r="AG22" s="68"/>
      <c r="AH22" s="60"/>
      <c r="AI22" s="4"/>
      <c r="AJ22" s="4"/>
      <c r="AK22" s="4"/>
      <c r="AL22" s="4"/>
      <c r="AM22" s="4"/>
      <c r="AN22" s="20"/>
      <c r="AO22" s="20"/>
      <c r="AP22" s="4"/>
      <c r="AQ22" s="4"/>
      <c r="AR22" s="4"/>
      <c r="AS22" s="4"/>
      <c r="AT22" s="20">
        <f aca="true" t="shared" si="1" ref="AT22:AT45">SUM(J22:AS22)</f>
        <v>4</v>
      </c>
    </row>
    <row r="23" spans="1:46" ht="15">
      <c r="A23" s="99" t="s">
        <v>11</v>
      </c>
      <c r="B23" s="108"/>
      <c r="C23" s="101" t="s">
        <v>32</v>
      </c>
      <c r="D23" s="95">
        <v>2</v>
      </c>
      <c r="E23" s="7">
        <f>D23*25-F24</f>
        <v>34</v>
      </c>
      <c r="F23" s="8"/>
      <c r="G23" s="94">
        <f>E23+F24</f>
        <v>50</v>
      </c>
      <c r="H23" s="94">
        <v>2</v>
      </c>
      <c r="I23" s="94">
        <v>3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68"/>
      <c r="U23" s="63">
        <v>7</v>
      </c>
      <c r="V23" s="20">
        <v>7</v>
      </c>
      <c r="W23" s="20">
        <v>7</v>
      </c>
      <c r="X23" s="20">
        <v>7</v>
      </c>
      <c r="Y23" s="20">
        <v>6</v>
      </c>
      <c r="Z23" s="4"/>
      <c r="AA23" s="68"/>
      <c r="AB23" s="85"/>
      <c r="AC23" s="4"/>
      <c r="AD23" s="4"/>
      <c r="AE23" s="4"/>
      <c r="AF23" s="4"/>
      <c r="AG23" s="68"/>
      <c r="AH23" s="60"/>
      <c r="AI23" s="4"/>
      <c r="AJ23" s="4"/>
      <c r="AK23" s="4"/>
      <c r="AL23" s="4"/>
      <c r="AM23" s="4"/>
      <c r="AN23" s="20"/>
      <c r="AO23" s="20"/>
      <c r="AP23" s="4"/>
      <c r="AQ23" s="4"/>
      <c r="AR23" s="4"/>
      <c r="AS23" s="4"/>
      <c r="AT23" s="20">
        <f t="shared" si="1"/>
        <v>34</v>
      </c>
    </row>
    <row r="24" spans="1:46" ht="15">
      <c r="A24" s="99"/>
      <c r="B24" s="108"/>
      <c r="C24" s="101"/>
      <c r="D24" s="96"/>
      <c r="E24" s="7"/>
      <c r="F24" s="8">
        <v>16</v>
      </c>
      <c r="G24" s="94"/>
      <c r="H24" s="94"/>
      <c r="I24" s="94"/>
      <c r="J24" s="4"/>
      <c r="K24" s="4"/>
      <c r="L24" s="4"/>
      <c r="M24" s="4"/>
      <c r="N24" s="4"/>
      <c r="O24" s="4"/>
      <c r="P24" s="4"/>
      <c r="Q24" s="4"/>
      <c r="R24" s="4"/>
      <c r="S24" s="4"/>
      <c r="T24" s="68"/>
      <c r="U24" s="60">
        <v>4</v>
      </c>
      <c r="V24" s="4">
        <v>4</v>
      </c>
      <c r="W24" s="4">
        <v>4</v>
      </c>
      <c r="X24" s="4">
        <v>3</v>
      </c>
      <c r="Y24" s="4">
        <v>1</v>
      </c>
      <c r="Z24" s="4"/>
      <c r="AA24" s="68"/>
      <c r="AB24" s="85"/>
      <c r="AC24" s="4"/>
      <c r="AD24" s="4"/>
      <c r="AE24" s="4"/>
      <c r="AF24" s="4"/>
      <c r="AG24" s="68"/>
      <c r="AH24" s="60"/>
      <c r="AI24" s="4"/>
      <c r="AJ24" s="4"/>
      <c r="AK24" s="4"/>
      <c r="AL24" s="4"/>
      <c r="AM24" s="4"/>
      <c r="AN24" s="20"/>
      <c r="AO24" s="20"/>
      <c r="AP24" s="4"/>
      <c r="AQ24" s="4"/>
      <c r="AR24" s="4"/>
      <c r="AS24" s="4"/>
      <c r="AT24" s="20">
        <f t="shared" si="1"/>
        <v>16</v>
      </c>
    </row>
    <row r="25" spans="1:46" ht="15">
      <c r="A25" s="103" t="s">
        <v>10</v>
      </c>
      <c r="B25" s="105"/>
      <c r="C25" s="97" t="s">
        <v>32</v>
      </c>
      <c r="D25" s="95">
        <v>1</v>
      </c>
      <c r="E25" s="7">
        <f>D25*25-F26</f>
        <v>20</v>
      </c>
      <c r="F25" s="8"/>
      <c r="G25" s="94">
        <f>E25+F26</f>
        <v>25</v>
      </c>
      <c r="H25" s="94">
        <v>2</v>
      </c>
      <c r="I25" s="94">
        <v>2</v>
      </c>
      <c r="J25" s="20">
        <v>4</v>
      </c>
      <c r="K25" s="20">
        <v>4</v>
      </c>
      <c r="L25" s="20">
        <v>4</v>
      </c>
      <c r="M25" s="20">
        <v>4</v>
      </c>
      <c r="N25" s="20">
        <v>4</v>
      </c>
      <c r="O25" s="4"/>
      <c r="P25" s="4"/>
      <c r="Q25" s="4"/>
      <c r="R25" s="4"/>
      <c r="S25" s="4"/>
      <c r="T25" s="68"/>
      <c r="U25" s="60"/>
      <c r="V25" s="4"/>
      <c r="W25" s="4"/>
      <c r="X25" s="4"/>
      <c r="Y25" s="4"/>
      <c r="Z25" s="4"/>
      <c r="AA25" s="68"/>
      <c r="AB25" s="85"/>
      <c r="AC25" s="4"/>
      <c r="AD25" s="4"/>
      <c r="AE25" s="4"/>
      <c r="AF25" s="4"/>
      <c r="AG25" s="68"/>
      <c r="AH25" s="60"/>
      <c r="AI25" s="4"/>
      <c r="AJ25" s="4"/>
      <c r="AK25" s="4"/>
      <c r="AL25" s="4"/>
      <c r="AM25" s="4"/>
      <c r="AN25" s="20"/>
      <c r="AO25" s="20"/>
      <c r="AP25" s="4"/>
      <c r="AQ25" s="4"/>
      <c r="AR25" s="4"/>
      <c r="AS25" s="4"/>
      <c r="AT25" s="20">
        <f t="shared" si="1"/>
        <v>20</v>
      </c>
    </row>
    <row r="26" spans="1:46" ht="15">
      <c r="A26" s="103"/>
      <c r="B26" s="105"/>
      <c r="C26" s="97"/>
      <c r="D26" s="96"/>
      <c r="E26" s="7"/>
      <c r="F26" s="8">
        <v>5</v>
      </c>
      <c r="G26" s="94"/>
      <c r="H26" s="94"/>
      <c r="I26" s="94"/>
      <c r="J26" s="4">
        <v>1</v>
      </c>
      <c r="K26" s="4">
        <v>2</v>
      </c>
      <c r="L26" s="4">
        <v>2</v>
      </c>
      <c r="M26" s="4"/>
      <c r="N26" s="4" t="s">
        <v>24</v>
      </c>
      <c r="O26" s="4"/>
      <c r="P26" s="4"/>
      <c r="Q26" s="4"/>
      <c r="R26" s="4"/>
      <c r="S26" s="4"/>
      <c r="T26" s="68"/>
      <c r="U26" s="60"/>
      <c r="V26" s="4"/>
      <c r="W26" s="4"/>
      <c r="X26" s="4"/>
      <c r="Y26" s="4"/>
      <c r="Z26" s="4"/>
      <c r="AA26" s="68"/>
      <c r="AB26" s="85"/>
      <c r="AC26" s="4"/>
      <c r="AD26" s="4"/>
      <c r="AE26" s="4"/>
      <c r="AF26" s="4"/>
      <c r="AG26" s="68"/>
      <c r="AH26" s="60"/>
      <c r="AI26" s="4"/>
      <c r="AJ26" s="4"/>
      <c r="AK26" s="4"/>
      <c r="AL26" s="4"/>
      <c r="AM26" s="4"/>
      <c r="AN26" s="20"/>
      <c r="AO26" s="20"/>
      <c r="AP26" s="4"/>
      <c r="AQ26" s="4"/>
      <c r="AR26" s="4"/>
      <c r="AS26" s="4"/>
      <c r="AT26" s="20">
        <f t="shared" si="1"/>
        <v>5</v>
      </c>
    </row>
    <row r="27" spans="1:46" ht="15">
      <c r="A27" s="99" t="s">
        <v>14</v>
      </c>
      <c r="B27" s="108" t="s">
        <v>38</v>
      </c>
      <c r="C27" s="101" t="s">
        <v>34</v>
      </c>
      <c r="D27" s="95">
        <v>4</v>
      </c>
      <c r="E27" s="7">
        <f>D27*25-F28</f>
        <v>84</v>
      </c>
      <c r="F27" s="8"/>
      <c r="G27" s="94">
        <f>E27+F28</f>
        <v>100</v>
      </c>
      <c r="H27" s="94">
        <v>2</v>
      </c>
      <c r="I27" s="94">
        <v>4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68"/>
      <c r="U27" s="60"/>
      <c r="V27" s="4"/>
      <c r="W27" s="4"/>
      <c r="X27" s="4"/>
      <c r="Y27" s="4"/>
      <c r="Z27" s="4"/>
      <c r="AA27" s="68"/>
      <c r="AB27" s="85"/>
      <c r="AC27" s="20">
        <v>16</v>
      </c>
      <c r="AD27" s="20">
        <v>16</v>
      </c>
      <c r="AE27" s="20">
        <v>16</v>
      </c>
      <c r="AF27" s="20">
        <v>18</v>
      </c>
      <c r="AG27" s="71">
        <v>18</v>
      </c>
      <c r="AH27" s="60"/>
      <c r="AI27" s="4"/>
      <c r="AJ27" s="4"/>
      <c r="AK27" s="4"/>
      <c r="AL27" s="4"/>
      <c r="AM27" s="4"/>
      <c r="AN27" s="20"/>
      <c r="AO27" s="20"/>
      <c r="AP27" s="4"/>
      <c r="AQ27" s="4"/>
      <c r="AR27" s="4"/>
      <c r="AS27" s="4"/>
      <c r="AT27" s="20">
        <f t="shared" si="1"/>
        <v>84</v>
      </c>
    </row>
    <row r="28" spans="1:46" ht="15">
      <c r="A28" s="99"/>
      <c r="B28" s="108"/>
      <c r="C28" s="101"/>
      <c r="D28" s="96"/>
      <c r="E28" s="7"/>
      <c r="F28" s="8">
        <v>16</v>
      </c>
      <c r="G28" s="94"/>
      <c r="H28" s="94"/>
      <c r="I28" s="94"/>
      <c r="J28" s="4"/>
      <c r="K28" s="4"/>
      <c r="L28" s="4"/>
      <c r="M28" s="4"/>
      <c r="N28" s="4"/>
      <c r="O28" s="4"/>
      <c r="P28" s="4"/>
      <c r="Q28" s="4"/>
      <c r="R28" s="4"/>
      <c r="S28" s="4"/>
      <c r="T28" s="68"/>
      <c r="U28" s="60"/>
      <c r="V28" s="4"/>
      <c r="W28" s="4"/>
      <c r="X28" s="4"/>
      <c r="Y28" s="4"/>
      <c r="Z28" s="4"/>
      <c r="AA28" s="68"/>
      <c r="AB28" s="85"/>
      <c r="AC28" s="4">
        <v>4</v>
      </c>
      <c r="AD28" s="4">
        <v>5</v>
      </c>
      <c r="AE28" s="4">
        <v>2</v>
      </c>
      <c r="AF28" s="4">
        <v>2</v>
      </c>
      <c r="AG28" s="68">
        <v>3</v>
      </c>
      <c r="AH28" s="60"/>
      <c r="AI28" s="4"/>
      <c r="AJ28" s="4"/>
      <c r="AK28" s="4"/>
      <c r="AL28" s="4"/>
      <c r="AM28" s="4"/>
      <c r="AN28" s="20"/>
      <c r="AO28" s="20"/>
      <c r="AP28" s="4"/>
      <c r="AQ28" s="4"/>
      <c r="AR28" s="4"/>
      <c r="AS28" s="4"/>
      <c r="AT28" s="20">
        <f t="shared" si="1"/>
        <v>16</v>
      </c>
    </row>
    <row r="29" spans="1:46" ht="15">
      <c r="A29" s="99" t="s">
        <v>18</v>
      </c>
      <c r="B29" s="108" t="s">
        <v>39</v>
      </c>
      <c r="C29" s="101" t="s">
        <v>34</v>
      </c>
      <c r="D29" s="95">
        <v>4</v>
      </c>
      <c r="E29" s="7">
        <f>D29*25-F30</f>
        <v>80</v>
      </c>
      <c r="F29" s="8"/>
      <c r="G29" s="94">
        <f>E29+F30</f>
        <v>100</v>
      </c>
      <c r="H29" s="94">
        <v>4</v>
      </c>
      <c r="I29" s="94">
        <v>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68"/>
      <c r="U29" s="63">
        <v>12</v>
      </c>
      <c r="V29" s="20">
        <v>12</v>
      </c>
      <c r="W29" s="20">
        <v>12</v>
      </c>
      <c r="X29" s="20">
        <v>12</v>
      </c>
      <c r="Y29" s="20">
        <v>12</v>
      </c>
      <c r="Z29" s="20">
        <v>10</v>
      </c>
      <c r="AA29" s="71">
        <v>10</v>
      </c>
      <c r="AB29" s="85"/>
      <c r="AC29" s="4"/>
      <c r="AD29" s="4"/>
      <c r="AE29" s="4"/>
      <c r="AF29" s="4"/>
      <c r="AG29" s="68"/>
      <c r="AH29" s="60"/>
      <c r="AI29" s="4"/>
      <c r="AJ29" s="4"/>
      <c r="AK29" s="4"/>
      <c r="AL29" s="4"/>
      <c r="AM29" s="4"/>
      <c r="AN29" s="20"/>
      <c r="AO29" s="20"/>
      <c r="AP29" s="4"/>
      <c r="AQ29" s="4"/>
      <c r="AR29" s="4"/>
      <c r="AS29" s="4"/>
      <c r="AT29" s="20">
        <f t="shared" si="1"/>
        <v>80</v>
      </c>
    </row>
    <row r="30" spans="1:46" ht="15">
      <c r="A30" s="99"/>
      <c r="B30" s="108"/>
      <c r="C30" s="101"/>
      <c r="D30" s="96"/>
      <c r="E30" s="7"/>
      <c r="F30" s="8">
        <v>20</v>
      </c>
      <c r="G30" s="94"/>
      <c r="H30" s="94"/>
      <c r="I30" s="94"/>
      <c r="J30" s="4"/>
      <c r="K30" s="4"/>
      <c r="L30" s="4"/>
      <c r="M30" s="4"/>
      <c r="N30" s="4"/>
      <c r="O30" s="4"/>
      <c r="P30" s="4"/>
      <c r="Q30" s="4"/>
      <c r="R30" s="4"/>
      <c r="S30" s="4"/>
      <c r="T30" s="68"/>
      <c r="U30" s="60">
        <v>3</v>
      </c>
      <c r="V30" s="4">
        <v>3</v>
      </c>
      <c r="W30" s="4">
        <v>3</v>
      </c>
      <c r="X30" s="4"/>
      <c r="Y30" s="4">
        <v>3</v>
      </c>
      <c r="Z30" s="4">
        <v>3</v>
      </c>
      <c r="AA30" s="68">
        <v>5</v>
      </c>
      <c r="AB30" s="85"/>
      <c r="AC30" s="4"/>
      <c r="AD30" s="4"/>
      <c r="AE30" s="4"/>
      <c r="AF30" s="4"/>
      <c r="AG30" s="68"/>
      <c r="AH30" s="60"/>
      <c r="AI30" s="4"/>
      <c r="AJ30" s="4"/>
      <c r="AK30" s="4"/>
      <c r="AL30" s="4"/>
      <c r="AM30" s="4"/>
      <c r="AN30" s="20"/>
      <c r="AO30" s="20"/>
      <c r="AP30" s="21"/>
      <c r="AQ30" s="21"/>
      <c r="AR30" s="21"/>
      <c r="AS30" s="21"/>
      <c r="AT30" s="20">
        <f t="shared" si="1"/>
        <v>20</v>
      </c>
    </row>
    <row r="31" spans="1:46" ht="15">
      <c r="A31" s="99" t="s">
        <v>19</v>
      </c>
      <c r="B31" s="108"/>
      <c r="C31" s="101" t="s">
        <v>34</v>
      </c>
      <c r="D31" s="95">
        <v>2</v>
      </c>
      <c r="E31" s="7">
        <f>D31*25-F32</f>
        <v>41</v>
      </c>
      <c r="F31" s="8"/>
      <c r="G31" s="94">
        <f>E31+F32</f>
        <v>50</v>
      </c>
      <c r="H31" s="94">
        <v>2</v>
      </c>
      <c r="I31" s="94">
        <v>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68"/>
      <c r="U31" s="64"/>
      <c r="V31" s="5"/>
      <c r="W31" s="5"/>
      <c r="X31" s="5"/>
      <c r="Y31" s="5"/>
      <c r="Z31" s="4" t="s">
        <v>24</v>
      </c>
      <c r="AA31" s="68"/>
      <c r="AB31" s="85"/>
      <c r="AC31" s="4"/>
      <c r="AD31" s="4"/>
      <c r="AE31" s="5"/>
      <c r="AF31" s="5"/>
      <c r="AG31" s="77"/>
      <c r="AH31" s="63">
        <v>7</v>
      </c>
      <c r="AI31" s="20">
        <v>7</v>
      </c>
      <c r="AJ31" s="20">
        <v>7</v>
      </c>
      <c r="AK31" s="20">
        <v>7</v>
      </c>
      <c r="AL31" s="20">
        <v>7</v>
      </c>
      <c r="AM31" s="20">
        <v>6</v>
      </c>
      <c r="AN31" s="20"/>
      <c r="AO31" s="20"/>
      <c r="AP31" s="21"/>
      <c r="AQ31" s="21"/>
      <c r="AR31" s="21"/>
      <c r="AS31" s="21"/>
      <c r="AT31" s="20">
        <f t="shared" si="1"/>
        <v>41</v>
      </c>
    </row>
    <row r="32" spans="1:46" ht="15">
      <c r="A32" s="99"/>
      <c r="B32" s="108"/>
      <c r="C32" s="101"/>
      <c r="D32" s="96"/>
      <c r="E32" s="7"/>
      <c r="F32" s="8">
        <v>9</v>
      </c>
      <c r="G32" s="94"/>
      <c r="H32" s="94"/>
      <c r="I32" s="94"/>
      <c r="J32" s="4"/>
      <c r="K32" s="4"/>
      <c r="L32" s="4"/>
      <c r="M32" s="4"/>
      <c r="N32" s="4"/>
      <c r="O32" s="4"/>
      <c r="P32" s="4"/>
      <c r="Q32" s="4"/>
      <c r="R32" s="4"/>
      <c r="S32" s="4"/>
      <c r="T32" s="68"/>
      <c r="U32" s="64"/>
      <c r="V32" s="5"/>
      <c r="W32" s="5"/>
      <c r="X32" s="5"/>
      <c r="Y32" s="5"/>
      <c r="Z32" s="4"/>
      <c r="AA32" s="68"/>
      <c r="AB32" s="85"/>
      <c r="AC32" s="4"/>
      <c r="AD32" s="4"/>
      <c r="AE32" s="5"/>
      <c r="AF32" s="5"/>
      <c r="AG32" s="77"/>
      <c r="AH32" s="60">
        <v>2</v>
      </c>
      <c r="AI32" s="4">
        <v>2</v>
      </c>
      <c r="AJ32" s="4">
        <v>2</v>
      </c>
      <c r="AK32" s="4">
        <v>2</v>
      </c>
      <c r="AL32" s="4">
        <v>1</v>
      </c>
      <c r="AM32" s="4"/>
      <c r="AN32" s="20"/>
      <c r="AO32" s="20"/>
      <c r="AP32" s="21"/>
      <c r="AQ32" s="21"/>
      <c r="AR32" s="21"/>
      <c r="AS32" s="21"/>
      <c r="AT32" s="20">
        <f t="shared" si="1"/>
        <v>9</v>
      </c>
    </row>
    <row r="33" spans="1:46" ht="15">
      <c r="A33" s="99" t="s">
        <v>13</v>
      </c>
      <c r="B33" s="108" t="s">
        <v>38</v>
      </c>
      <c r="C33" s="101" t="s">
        <v>32</v>
      </c>
      <c r="D33" s="95">
        <v>3.5</v>
      </c>
      <c r="E33" s="7">
        <f>D33*25-F34</f>
        <v>72.5</v>
      </c>
      <c r="F33" s="8"/>
      <c r="G33" s="94">
        <f>E33+F34</f>
        <v>87.5</v>
      </c>
      <c r="H33" s="94">
        <v>5</v>
      </c>
      <c r="I33" s="94">
        <v>4.5</v>
      </c>
      <c r="J33" s="21"/>
      <c r="K33" s="21"/>
      <c r="L33" s="21"/>
      <c r="M33" s="21"/>
      <c r="N33" s="21"/>
      <c r="O33" s="21"/>
      <c r="P33" s="21"/>
      <c r="Q33" s="22"/>
      <c r="R33" s="22"/>
      <c r="S33" s="22"/>
      <c r="T33" s="74"/>
      <c r="U33" s="60"/>
      <c r="V33" s="4"/>
      <c r="W33" s="4"/>
      <c r="X33" s="4"/>
      <c r="Y33" s="4"/>
      <c r="Z33" s="4"/>
      <c r="AA33" s="68"/>
      <c r="AB33" s="85"/>
      <c r="AC33" s="20">
        <v>7</v>
      </c>
      <c r="AD33" s="20">
        <v>7</v>
      </c>
      <c r="AE33" s="20">
        <v>7</v>
      </c>
      <c r="AF33" s="20">
        <v>7</v>
      </c>
      <c r="AG33" s="71">
        <v>7</v>
      </c>
      <c r="AH33" s="63">
        <v>7</v>
      </c>
      <c r="AI33" s="20">
        <v>7</v>
      </c>
      <c r="AJ33" s="20">
        <v>7</v>
      </c>
      <c r="AK33" s="20">
        <v>7</v>
      </c>
      <c r="AL33" s="20">
        <v>7</v>
      </c>
      <c r="AM33" s="20">
        <v>2.5</v>
      </c>
      <c r="AN33" s="20"/>
      <c r="AO33" s="20"/>
      <c r="AP33" s="21"/>
      <c r="AQ33" s="21"/>
      <c r="AR33" s="21"/>
      <c r="AS33" s="21"/>
      <c r="AT33" s="20">
        <f t="shared" si="1"/>
        <v>72.5</v>
      </c>
    </row>
    <row r="34" spans="1:46" ht="15">
      <c r="A34" s="99"/>
      <c r="B34" s="108"/>
      <c r="C34" s="101"/>
      <c r="D34" s="96"/>
      <c r="E34" s="7"/>
      <c r="F34" s="8">
        <v>15</v>
      </c>
      <c r="G34" s="94"/>
      <c r="H34" s="94"/>
      <c r="I34" s="94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75"/>
      <c r="U34" s="60"/>
      <c r="V34" s="4"/>
      <c r="W34" s="4"/>
      <c r="X34" s="4"/>
      <c r="Y34" s="4"/>
      <c r="Z34" s="4"/>
      <c r="AA34" s="68"/>
      <c r="AB34" s="85"/>
      <c r="AC34" s="4">
        <v>4</v>
      </c>
      <c r="AD34" s="4">
        <v>2</v>
      </c>
      <c r="AE34" s="4"/>
      <c r="AF34" s="4"/>
      <c r="AG34" s="68"/>
      <c r="AH34" s="60">
        <v>2</v>
      </c>
      <c r="AI34" s="4">
        <v>4</v>
      </c>
      <c r="AJ34" s="4">
        <v>3</v>
      </c>
      <c r="AK34" s="4"/>
      <c r="AL34" s="4"/>
      <c r="AM34" s="4"/>
      <c r="AN34" s="20"/>
      <c r="AO34" s="20"/>
      <c r="AP34" s="21"/>
      <c r="AQ34" s="21"/>
      <c r="AR34" s="21"/>
      <c r="AS34" s="21"/>
      <c r="AT34" s="20">
        <f t="shared" si="1"/>
        <v>15</v>
      </c>
    </row>
    <row r="35" spans="1:46" ht="15">
      <c r="A35" s="99" t="s">
        <v>21</v>
      </c>
      <c r="B35" s="108"/>
      <c r="C35" s="101" t="s">
        <v>32</v>
      </c>
      <c r="D35" s="96">
        <v>3</v>
      </c>
      <c r="E35" s="7">
        <f>D35*25-F36</f>
        <v>64</v>
      </c>
      <c r="F35" s="8"/>
      <c r="G35" s="94">
        <f>E35+F36</f>
        <v>75</v>
      </c>
      <c r="H35" s="94">
        <v>4</v>
      </c>
      <c r="I35" s="94">
        <v>8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68"/>
      <c r="U35" s="63">
        <v>9</v>
      </c>
      <c r="V35" s="20">
        <v>9</v>
      </c>
      <c r="W35" s="20">
        <v>9</v>
      </c>
      <c r="X35" s="20">
        <v>9</v>
      </c>
      <c r="Y35" s="20">
        <v>9</v>
      </c>
      <c r="Z35" s="20">
        <v>9</v>
      </c>
      <c r="AA35" s="71">
        <v>10</v>
      </c>
      <c r="AB35" s="85"/>
      <c r="AC35" s="4"/>
      <c r="AD35" s="4"/>
      <c r="AE35" s="4"/>
      <c r="AF35" s="4"/>
      <c r="AG35" s="68"/>
      <c r="AH35" s="60"/>
      <c r="AI35" s="4"/>
      <c r="AJ35" s="4"/>
      <c r="AK35" s="4"/>
      <c r="AL35" s="4"/>
      <c r="AM35" s="4"/>
      <c r="AN35" s="20"/>
      <c r="AO35" s="20"/>
      <c r="AP35" s="21"/>
      <c r="AQ35" s="21"/>
      <c r="AR35" s="21"/>
      <c r="AS35" s="21"/>
      <c r="AT35" s="20">
        <f t="shared" si="1"/>
        <v>64</v>
      </c>
    </row>
    <row r="36" spans="1:46" ht="15">
      <c r="A36" s="99"/>
      <c r="B36" s="108"/>
      <c r="C36" s="101"/>
      <c r="D36" s="96"/>
      <c r="E36" s="7"/>
      <c r="F36" s="8">
        <v>11</v>
      </c>
      <c r="G36" s="94"/>
      <c r="H36" s="94"/>
      <c r="I36" s="94"/>
      <c r="J36" s="4"/>
      <c r="K36" s="4"/>
      <c r="L36" s="4"/>
      <c r="M36" s="4"/>
      <c r="N36" s="4"/>
      <c r="O36" s="4"/>
      <c r="P36" s="4"/>
      <c r="Q36" s="4"/>
      <c r="R36" s="4"/>
      <c r="S36" s="4"/>
      <c r="T36" s="68"/>
      <c r="U36" s="60">
        <v>2</v>
      </c>
      <c r="V36" s="4">
        <v>2</v>
      </c>
      <c r="W36" s="4">
        <v>2</v>
      </c>
      <c r="X36" s="4"/>
      <c r="Y36" s="4">
        <v>1</v>
      </c>
      <c r="Z36" s="4">
        <v>3</v>
      </c>
      <c r="AA36" s="68">
        <v>1</v>
      </c>
      <c r="AB36" s="85"/>
      <c r="AC36" s="4"/>
      <c r="AD36" s="4"/>
      <c r="AE36" s="4"/>
      <c r="AF36" s="4"/>
      <c r="AG36" s="68"/>
      <c r="AH36" s="60"/>
      <c r="AI36" s="4"/>
      <c r="AJ36" s="4"/>
      <c r="AK36" s="4"/>
      <c r="AL36" s="4"/>
      <c r="AM36" s="4"/>
      <c r="AN36" s="42"/>
      <c r="AO36" s="20"/>
      <c r="AP36" s="21"/>
      <c r="AQ36" s="21"/>
      <c r="AR36" s="21"/>
      <c r="AS36" s="21"/>
      <c r="AT36" s="20">
        <f t="shared" si="1"/>
        <v>11</v>
      </c>
    </row>
    <row r="37" spans="1:46" ht="15">
      <c r="A37" s="99" t="s">
        <v>22</v>
      </c>
      <c r="B37" s="109" t="s">
        <v>23</v>
      </c>
      <c r="C37" s="101" t="s">
        <v>35</v>
      </c>
      <c r="D37" s="96">
        <v>3.5</v>
      </c>
      <c r="E37" s="7">
        <f>D37*25-F38</f>
        <v>78</v>
      </c>
      <c r="F37" s="8"/>
      <c r="G37" s="94">
        <f>E37+F38</f>
        <v>87.5</v>
      </c>
      <c r="H37" s="94">
        <v>3</v>
      </c>
      <c r="I37" s="94">
        <v>3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68"/>
      <c r="U37" s="60"/>
      <c r="V37" s="4"/>
      <c r="W37" s="4"/>
      <c r="X37" s="4"/>
      <c r="Y37" s="4"/>
      <c r="Z37" s="4"/>
      <c r="AA37" s="68"/>
      <c r="AB37" s="85"/>
      <c r="AC37" s="4"/>
      <c r="AD37" s="4"/>
      <c r="AE37" s="4"/>
      <c r="AF37" s="4"/>
      <c r="AG37" s="68"/>
      <c r="AH37" s="60"/>
      <c r="AI37" s="4"/>
      <c r="AJ37" s="4"/>
      <c r="AK37" s="4"/>
      <c r="AL37" s="4"/>
      <c r="AM37" s="4"/>
      <c r="AN37" s="20"/>
      <c r="AO37" s="20"/>
      <c r="AP37" s="19">
        <v>20</v>
      </c>
      <c r="AQ37" s="20">
        <v>20</v>
      </c>
      <c r="AR37" s="20">
        <v>20</v>
      </c>
      <c r="AS37" s="20">
        <v>18</v>
      </c>
      <c r="AT37" s="20">
        <f t="shared" si="1"/>
        <v>78</v>
      </c>
    </row>
    <row r="38" spans="1:46" ht="15">
      <c r="A38" s="99"/>
      <c r="B38" s="109"/>
      <c r="C38" s="101"/>
      <c r="D38" s="96"/>
      <c r="E38" s="7"/>
      <c r="F38" s="8">
        <v>9.5</v>
      </c>
      <c r="G38" s="94"/>
      <c r="H38" s="94"/>
      <c r="I38" s="94"/>
      <c r="J38" s="4"/>
      <c r="K38" s="4"/>
      <c r="L38" s="4"/>
      <c r="M38" s="4"/>
      <c r="N38" s="4"/>
      <c r="O38" s="4"/>
      <c r="P38" s="4"/>
      <c r="Q38" s="4"/>
      <c r="R38" s="4"/>
      <c r="S38" s="4"/>
      <c r="T38" s="68"/>
      <c r="U38" s="60"/>
      <c r="V38" s="4"/>
      <c r="W38" s="4"/>
      <c r="X38" s="4"/>
      <c r="Y38" s="4"/>
      <c r="Z38" s="4"/>
      <c r="AA38" s="68"/>
      <c r="AB38" s="85"/>
      <c r="AC38" s="4"/>
      <c r="AD38" s="4"/>
      <c r="AE38" s="4"/>
      <c r="AF38" s="4"/>
      <c r="AG38" s="68"/>
      <c r="AH38" s="60"/>
      <c r="AI38" s="4"/>
      <c r="AJ38" s="4"/>
      <c r="AK38" s="4"/>
      <c r="AL38" s="4"/>
      <c r="AM38" s="4"/>
      <c r="AN38" s="20"/>
      <c r="AO38" s="20"/>
      <c r="AP38" s="21"/>
      <c r="AQ38" s="4">
        <v>1</v>
      </c>
      <c r="AR38" s="4">
        <v>4</v>
      </c>
      <c r="AS38" s="52">
        <v>4.5</v>
      </c>
      <c r="AT38" s="20">
        <f t="shared" si="1"/>
        <v>9.5</v>
      </c>
    </row>
    <row r="39" spans="1:46" ht="15">
      <c r="A39" s="99" t="s">
        <v>12</v>
      </c>
      <c r="B39" s="108"/>
      <c r="C39" s="101" t="s">
        <v>32</v>
      </c>
      <c r="D39" s="95">
        <v>1.5</v>
      </c>
      <c r="E39" s="7">
        <v>19.5</v>
      </c>
      <c r="F39" s="8"/>
      <c r="G39" s="110">
        <f>D39*25</f>
        <v>37.5</v>
      </c>
      <c r="H39" s="110" t="s">
        <v>29</v>
      </c>
      <c r="I39" s="110" t="s">
        <v>30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68"/>
      <c r="U39" s="60"/>
      <c r="V39" s="4"/>
      <c r="W39" s="4"/>
      <c r="X39" s="29">
        <v>5</v>
      </c>
      <c r="Y39" s="20">
        <v>5</v>
      </c>
      <c r="Z39" s="20">
        <v>5</v>
      </c>
      <c r="AA39" s="71">
        <v>4.5</v>
      </c>
      <c r="AB39" s="85"/>
      <c r="AC39" s="5"/>
      <c r="AD39" s="5"/>
      <c r="AE39" s="4"/>
      <c r="AF39" s="4"/>
      <c r="AG39" s="68"/>
      <c r="AH39" s="60"/>
      <c r="AI39" s="4"/>
      <c r="AJ39" s="4"/>
      <c r="AK39" s="4"/>
      <c r="AL39" s="4"/>
      <c r="AM39" s="4"/>
      <c r="AN39" s="20"/>
      <c r="AO39" s="20"/>
      <c r="AP39" s="21"/>
      <c r="AQ39" s="21"/>
      <c r="AR39" s="23"/>
      <c r="AS39" s="23"/>
      <c r="AT39" s="20">
        <f t="shared" si="1"/>
        <v>19.5</v>
      </c>
    </row>
    <row r="40" spans="1:46" ht="15">
      <c r="A40" s="99"/>
      <c r="B40" s="108"/>
      <c r="C40" s="101"/>
      <c r="D40" s="96"/>
      <c r="E40" s="7"/>
      <c r="F40" s="8">
        <v>18</v>
      </c>
      <c r="G40" s="94"/>
      <c r="H40" s="110"/>
      <c r="I40" s="110"/>
      <c r="J40" s="4"/>
      <c r="K40" s="4"/>
      <c r="L40" s="4"/>
      <c r="M40" s="4"/>
      <c r="N40" s="4"/>
      <c r="O40" s="4"/>
      <c r="P40" s="4"/>
      <c r="Q40" s="4"/>
      <c r="R40" s="4"/>
      <c r="S40" s="4"/>
      <c r="T40" s="68"/>
      <c r="U40" s="60"/>
      <c r="V40" s="4"/>
      <c r="W40" s="4"/>
      <c r="X40" s="4">
        <v>3</v>
      </c>
      <c r="Y40" s="4">
        <v>3</v>
      </c>
      <c r="Z40" s="4">
        <v>6</v>
      </c>
      <c r="AA40" s="68">
        <v>6</v>
      </c>
      <c r="AB40" s="85"/>
      <c r="AC40" s="5"/>
      <c r="AD40" s="5"/>
      <c r="AE40" s="4"/>
      <c r="AF40" s="4"/>
      <c r="AG40" s="68"/>
      <c r="AH40" s="60"/>
      <c r="AI40" s="4"/>
      <c r="AJ40" s="4"/>
      <c r="AK40" s="4"/>
      <c r="AL40" s="4"/>
      <c r="AM40" s="4"/>
      <c r="AN40" s="20"/>
      <c r="AO40" s="20"/>
      <c r="AP40" s="21"/>
      <c r="AQ40" s="21"/>
      <c r="AR40" s="21"/>
      <c r="AS40" s="21"/>
      <c r="AT40" s="20">
        <f t="shared" si="1"/>
        <v>18</v>
      </c>
    </row>
    <row r="41" spans="1:46" ht="15">
      <c r="A41" s="99" t="s">
        <v>16</v>
      </c>
      <c r="B41" s="108" t="s">
        <v>40</v>
      </c>
      <c r="C41" s="101" t="s">
        <v>34</v>
      </c>
      <c r="D41" s="95">
        <v>1</v>
      </c>
      <c r="E41" s="7">
        <f>D41*25-F42</f>
        <v>23</v>
      </c>
      <c r="F41" s="8"/>
      <c r="G41" s="94">
        <f>E41+F42</f>
        <v>25</v>
      </c>
      <c r="H41" s="94">
        <v>2</v>
      </c>
      <c r="I41" s="94">
        <v>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68"/>
      <c r="U41" s="60"/>
      <c r="V41" s="4"/>
      <c r="W41" s="4"/>
      <c r="X41" s="4"/>
      <c r="Y41" s="4"/>
      <c r="Z41" s="4"/>
      <c r="AA41" s="68"/>
      <c r="AB41" s="85"/>
      <c r="AC41" s="4"/>
      <c r="AD41" s="4"/>
      <c r="AE41" s="4"/>
      <c r="AF41" s="4"/>
      <c r="AG41" s="68"/>
      <c r="AH41" s="60"/>
      <c r="AI41" s="5"/>
      <c r="AJ41" s="20">
        <v>6</v>
      </c>
      <c r="AK41" s="20">
        <v>6</v>
      </c>
      <c r="AL41" s="20">
        <v>6</v>
      </c>
      <c r="AM41" s="20">
        <v>5</v>
      </c>
      <c r="AN41" s="20"/>
      <c r="AO41" s="20"/>
      <c r="AP41" s="4"/>
      <c r="AQ41" s="4"/>
      <c r="AR41" s="4"/>
      <c r="AS41" s="21"/>
      <c r="AT41" s="20">
        <f t="shared" si="1"/>
        <v>23</v>
      </c>
    </row>
    <row r="42" spans="1:46" ht="15">
      <c r="A42" s="99"/>
      <c r="B42" s="108"/>
      <c r="C42" s="101"/>
      <c r="D42" s="96"/>
      <c r="E42" s="7"/>
      <c r="F42" s="8">
        <v>2</v>
      </c>
      <c r="G42" s="94"/>
      <c r="H42" s="94"/>
      <c r="I42" s="94"/>
      <c r="J42" s="4"/>
      <c r="K42" s="4"/>
      <c r="L42" s="4"/>
      <c r="M42" s="4"/>
      <c r="N42" s="4"/>
      <c r="O42" s="4"/>
      <c r="P42" s="4"/>
      <c r="Q42" s="4"/>
      <c r="R42" s="4"/>
      <c r="S42" s="4"/>
      <c r="T42" s="68"/>
      <c r="U42" s="60"/>
      <c r="V42" s="4"/>
      <c r="W42" s="4"/>
      <c r="X42" s="4"/>
      <c r="Y42" s="4"/>
      <c r="Z42" s="4"/>
      <c r="AA42" s="68"/>
      <c r="AB42" s="85"/>
      <c r="AC42" s="4"/>
      <c r="AD42" s="4"/>
      <c r="AE42" s="4"/>
      <c r="AF42" s="4"/>
      <c r="AG42" s="68"/>
      <c r="AH42" s="60"/>
      <c r="AI42" s="5"/>
      <c r="AJ42" s="4"/>
      <c r="AK42" s="4"/>
      <c r="AL42" s="4">
        <v>2</v>
      </c>
      <c r="AM42" s="4"/>
      <c r="AN42" s="20"/>
      <c r="AO42" s="20"/>
      <c r="AP42" s="4"/>
      <c r="AQ42" s="4"/>
      <c r="AR42" s="4"/>
      <c r="AS42" s="21"/>
      <c r="AT42" s="20">
        <f t="shared" si="1"/>
        <v>2</v>
      </c>
    </row>
    <row r="43" spans="1:46" ht="15">
      <c r="A43" s="99" t="s">
        <v>17</v>
      </c>
      <c r="B43" s="108" t="s">
        <v>39</v>
      </c>
      <c r="C43" s="101" t="s">
        <v>34</v>
      </c>
      <c r="D43" s="95">
        <v>4</v>
      </c>
      <c r="E43" s="7">
        <f>D43*25-F44</f>
        <v>85</v>
      </c>
      <c r="F43" s="8"/>
      <c r="G43" s="94">
        <f>E43+F44</f>
        <v>100</v>
      </c>
      <c r="H43" s="94">
        <v>2</v>
      </c>
      <c r="I43" s="94">
        <v>5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68"/>
      <c r="U43" s="65"/>
      <c r="V43" s="37"/>
      <c r="W43" s="37"/>
      <c r="X43" s="37"/>
      <c r="Y43" s="37"/>
      <c r="Z43" s="37"/>
      <c r="AA43" s="80"/>
      <c r="AB43" s="90"/>
      <c r="AC43" s="38">
        <v>8</v>
      </c>
      <c r="AD43" s="38">
        <v>8</v>
      </c>
      <c r="AE43" s="38">
        <v>8</v>
      </c>
      <c r="AF43" s="38">
        <v>8</v>
      </c>
      <c r="AG43" s="38">
        <v>8</v>
      </c>
      <c r="AH43" s="38">
        <v>8</v>
      </c>
      <c r="AI43" s="38">
        <v>8</v>
      </c>
      <c r="AJ43" s="38">
        <v>8</v>
      </c>
      <c r="AK43" s="38">
        <v>8</v>
      </c>
      <c r="AL43" s="38">
        <v>8</v>
      </c>
      <c r="AM43" s="31">
        <v>5</v>
      </c>
      <c r="AN43" s="38"/>
      <c r="AO43" s="38"/>
      <c r="AP43" s="39"/>
      <c r="AQ43" s="39"/>
      <c r="AR43" s="39"/>
      <c r="AS43" s="39"/>
      <c r="AT43" s="20">
        <f t="shared" si="1"/>
        <v>85</v>
      </c>
    </row>
    <row r="44" spans="1:46" ht="15">
      <c r="A44" s="99"/>
      <c r="B44" s="108"/>
      <c r="C44" s="101"/>
      <c r="D44" s="96"/>
      <c r="E44" s="7"/>
      <c r="F44" s="8">
        <v>15</v>
      </c>
      <c r="G44" s="94"/>
      <c r="H44" s="94"/>
      <c r="I44" s="94"/>
      <c r="J44" s="4"/>
      <c r="K44" s="4"/>
      <c r="L44" s="4"/>
      <c r="M44" s="4"/>
      <c r="N44" s="4"/>
      <c r="O44" s="4"/>
      <c r="P44" s="4"/>
      <c r="Q44" s="4"/>
      <c r="R44" s="4"/>
      <c r="S44" s="4"/>
      <c r="T44" s="68"/>
      <c r="U44" s="65"/>
      <c r="V44" s="37"/>
      <c r="W44" s="37"/>
      <c r="X44" s="37"/>
      <c r="Y44" s="37"/>
      <c r="Z44" s="37"/>
      <c r="AA44" s="80"/>
      <c r="AB44" s="90"/>
      <c r="AC44" s="37"/>
      <c r="AD44" s="37"/>
      <c r="AE44" s="37">
        <v>2</v>
      </c>
      <c r="AF44" s="37"/>
      <c r="AG44" s="37"/>
      <c r="AH44" s="37">
        <v>5</v>
      </c>
      <c r="AI44" s="37">
        <v>2</v>
      </c>
      <c r="AJ44" s="37">
        <v>3</v>
      </c>
      <c r="AK44" s="37">
        <v>2</v>
      </c>
      <c r="AL44" s="53">
        <v>1</v>
      </c>
      <c r="AM44" s="53"/>
      <c r="AN44" s="54"/>
      <c r="AO44" s="54"/>
      <c r="AP44" s="39"/>
      <c r="AQ44" s="39"/>
      <c r="AR44" s="39"/>
      <c r="AS44" s="39"/>
      <c r="AT44" s="20">
        <f t="shared" si="1"/>
        <v>15</v>
      </c>
    </row>
    <row r="45" spans="1:46" ht="15">
      <c r="A45" s="55"/>
      <c r="B45" s="55"/>
      <c r="C45" s="38"/>
      <c r="D45" s="56">
        <f aca="true" t="shared" si="2" ref="D45:AR45">SUM(D6:D44)</f>
        <v>52</v>
      </c>
      <c r="E45" s="57">
        <f>SUM(E6:E44)</f>
        <v>1060.5</v>
      </c>
      <c r="F45" s="57">
        <f>SUM(F6:F44)</f>
        <v>239.5</v>
      </c>
      <c r="G45" s="58">
        <f t="shared" si="2"/>
        <v>1300</v>
      </c>
      <c r="H45" s="58">
        <f>SUM(H6:H44)</f>
        <v>57</v>
      </c>
      <c r="I45" s="58">
        <f>SUM(I6:I44)</f>
        <v>74</v>
      </c>
      <c r="J45" s="57">
        <f t="shared" si="2"/>
        <v>38</v>
      </c>
      <c r="K45" s="57">
        <f t="shared" si="2"/>
        <v>39</v>
      </c>
      <c r="L45" s="57">
        <f t="shared" si="2"/>
        <v>37</v>
      </c>
      <c r="M45" s="57">
        <f t="shared" si="2"/>
        <v>38</v>
      </c>
      <c r="N45" s="57">
        <f t="shared" si="2"/>
        <v>34</v>
      </c>
      <c r="O45" s="57">
        <f t="shared" si="2"/>
        <v>38</v>
      </c>
      <c r="P45" s="57">
        <f t="shared" si="2"/>
        <v>39</v>
      </c>
      <c r="Q45" s="57">
        <f t="shared" si="2"/>
        <v>38</v>
      </c>
      <c r="R45" s="57">
        <f>SUM(R6:R44)</f>
        <v>38</v>
      </c>
      <c r="S45" s="57">
        <f>SUM(S6:S44)</f>
        <v>38</v>
      </c>
      <c r="T45" s="76">
        <f>SUM(T6:T44)</f>
        <v>35.5</v>
      </c>
      <c r="U45" s="66">
        <f t="shared" si="2"/>
        <v>37</v>
      </c>
      <c r="V45" s="57">
        <f t="shared" si="2"/>
        <v>37</v>
      </c>
      <c r="W45" s="57">
        <f t="shared" si="2"/>
        <v>37</v>
      </c>
      <c r="X45" s="57">
        <f t="shared" si="2"/>
        <v>39</v>
      </c>
      <c r="Y45" s="57">
        <f t="shared" si="2"/>
        <v>40</v>
      </c>
      <c r="Z45" s="57">
        <f t="shared" si="2"/>
        <v>36</v>
      </c>
      <c r="AA45" s="76">
        <f t="shared" si="2"/>
        <v>36.5</v>
      </c>
      <c r="AB45" s="91"/>
      <c r="AC45" s="57">
        <f t="shared" si="2"/>
        <v>39</v>
      </c>
      <c r="AD45" s="57">
        <f t="shared" si="2"/>
        <v>38</v>
      </c>
      <c r="AE45" s="57">
        <f t="shared" si="2"/>
        <v>35</v>
      </c>
      <c r="AF45" s="57">
        <f t="shared" si="2"/>
        <v>35</v>
      </c>
      <c r="AG45" s="57">
        <f t="shared" si="2"/>
        <v>36</v>
      </c>
      <c r="AH45" s="57">
        <f t="shared" si="2"/>
        <v>31</v>
      </c>
      <c r="AI45" s="57">
        <f t="shared" si="2"/>
        <v>30</v>
      </c>
      <c r="AJ45" s="57">
        <f t="shared" si="2"/>
        <v>36</v>
      </c>
      <c r="AK45" s="57">
        <f t="shared" si="2"/>
        <v>40</v>
      </c>
      <c r="AL45" s="57">
        <f>SUM(AL6:AL44)</f>
        <v>40</v>
      </c>
      <c r="AM45" s="57">
        <f t="shared" si="2"/>
        <v>39.5</v>
      </c>
      <c r="AN45" s="57">
        <f t="shared" si="2"/>
        <v>33</v>
      </c>
      <c r="AO45" s="57">
        <f t="shared" si="2"/>
        <v>33</v>
      </c>
      <c r="AP45" s="57">
        <f t="shared" si="2"/>
        <v>40</v>
      </c>
      <c r="AQ45" s="57">
        <f t="shared" si="2"/>
        <v>40</v>
      </c>
      <c r="AR45" s="57">
        <f t="shared" si="2"/>
        <v>42</v>
      </c>
      <c r="AS45" s="57">
        <f>SUM(AS6:AS44)</f>
        <v>37.5</v>
      </c>
      <c r="AT45" s="57">
        <f t="shared" si="1"/>
        <v>1300</v>
      </c>
    </row>
  </sheetData>
  <sheetProtection/>
  <mergeCells count="139">
    <mergeCell ref="I43:I44"/>
    <mergeCell ref="A43:A44"/>
    <mergeCell ref="B43:B44"/>
    <mergeCell ref="C43:C44"/>
    <mergeCell ref="D43:D44"/>
    <mergeCell ref="G43:G44"/>
    <mergeCell ref="H43:H44"/>
    <mergeCell ref="I39:I40"/>
    <mergeCell ref="A41:A42"/>
    <mergeCell ref="B41:B42"/>
    <mergeCell ref="C41:C42"/>
    <mergeCell ref="D41:D42"/>
    <mergeCell ref="G41:G42"/>
    <mergeCell ref="H41:H42"/>
    <mergeCell ref="I41:I42"/>
    <mergeCell ref="A39:A40"/>
    <mergeCell ref="B39:B40"/>
    <mergeCell ref="C39:C40"/>
    <mergeCell ref="D39:D40"/>
    <mergeCell ref="G39:G40"/>
    <mergeCell ref="H39:H40"/>
    <mergeCell ref="I35:I36"/>
    <mergeCell ref="A37:A38"/>
    <mergeCell ref="B37:B38"/>
    <mergeCell ref="C37:C38"/>
    <mergeCell ref="D37:D38"/>
    <mergeCell ref="G37:G38"/>
    <mergeCell ref="H37:H38"/>
    <mergeCell ref="I37:I38"/>
    <mergeCell ref="A35:A36"/>
    <mergeCell ref="B35:B36"/>
    <mergeCell ref="C35:C36"/>
    <mergeCell ref="D35:D36"/>
    <mergeCell ref="G35:G36"/>
    <mergeCell ref="H35:H36"/>
    <mergeCell ref="I31:I32"/>
    <mergeCell ref="A33:A34"/>
    <mergeCell ref="B33:B34"/>
    <mergeCell ref="C33:C34"/>
    <mergeCell ref="D33:D34"/>
    <mergeCell ref="G33:G34"/>
    <mergeCell ref="H33:H34"/>
    <mergeCell ref="I33:I34"/>
    <mergeCell ref="A31:A32"/>
    <mergeCell ref="B31:B32"/>
    <mergeCell ref="C31:C32"/>
    <mergeCell ref="D31:D32"/>
    <mergeCell ref="G31:G32"/>
    <mergeCell ref="H31:H32"/>
    <mergeCell ref="I27:I28"/>
    <mergeCell ref="A29:A30"/>
    <mergeCell ref="B29:B30"/>
    <mergeCell ref="C29:C30"/>
    <mergeCell ref="D29:D30"/>
    <mergeCell ref="G29:G30"/>
    <mergeCell ref="H29:H30"/>
    <mergeCell ref="I29:I30"/>
    <mergeCell ref="A27:A28"/>
    <mergeCell ref="B27:B28"/>
    <mergeCell ref="C27:C28"/>
    <mergeCell ref="D27:D28"/>
    <mergeCell ref="G27:G28"/>
    <mergeCell ref="H27:H28"/>
    <mergeCell ref="I23:I24"/>
    <mergeCell ref="A25:A26"/>
    <mergeCell ref="B25:B26"/>
    <mergeCell ref="C25:C26"/>
    <mergeCell ref="D25:D26"/>
    <mergeCell ref="G25:G26"/>
    <mergeCell ref="H25:H26"/>
    <mergeCell ref="I25:I26"/>
    <mergeCell ref="A23:A24"/>
    <mergeCell ref="B23:B24"/>
    <mergeCell ref="C23:C24"/>
    <mergeCell ref="D23:D24"/>
    <mergeCell ref="G23:G24"/>
    <mergeCell ref="H23:H24"/>
    <mergeCell ref="I19:I20"/>
    <mergeCell ref="A21:A22"/>
    <mergeCell ref="B21:B22"/>
    <mergeCell ref="C21:C22"/>
    <mergeCell ref="D21:D22"/>
    <mergeCell ref="G21:G22"/>
    <mergeCell ref="H21:H22"/>
    <mergeCell ref="I21:I22"/>
    <mergeCell ref="A19:A20"/>
    <mergeCell ref="B19:B20"/>
    <mergeCell ref="C19:C20"/>
    <mergeCell ref="D19:D20"/>
    <mergeCell ref="G19:G20"/>
    <mergeCell ref="H19:H20"/>
    <mergeCell ref="I14:I15"/>
    <mergeCell ref="A16:A17"/>
    <mergeCell ref="B16:B17"/>
    <mergeCell ref="C16:C17"/>
    <mergeCell ref="D16:D17"/>
    <mergeCell ref="G16:G17"/>
    <mergeCell ref="H16:H17"/>
    <mergeCell ref="I16:I17"/>
    <mergeCell ref="A14:A15"/>
    <mergeCell ref="B14:B15"/>
    <mergeCell ref="C14:C15"/>
    <mergeCell ref="D14:D15"/>
    <mergeCell ref="G14:G15"/>
    <mergeCell ref="H14:H15"/>
    <mergeCell ref="I10:I11"/>
    <mergeCell ref="A12:A13"/>
    <mergeCell ref="B12:B13"/>
    <mergeCell ref="C12:C13"/>
    <mergeCell ref="D12:D13"/>
    <mergeCell ref="G12:G13"/>
    <mergeCell ref="H12:H13"/>
    <mergeCell ref="I12:I13"/>
    <mergeCell ref="A10:A11"/>
    <mergeCell ref="B10:B11"/>
    <mergeCell ref="C10:C11"/>
    <mergeCell ref="D10:D11"/>
    <mergeCell ref="G10:G11"/>
    <mergeCell ref="H10:H11"/>
    <mergeCell ref="I6:I7"/>
    <mergeCell ref="A8:A9"/>
    <mergeCell ref="B8:B9"/>
    <mergeCell ref="C8:C9"/>
    <mergeCell ref="D8:D9"/>
    <mergeCell ref="G8:G9"/>
    <mergeCell ref="H8:H9"/>
    <mergeCell ref="I8:I9"/>
    <mergeCell ref="A6:A7"/>
    <mergeCell ref="B6:B7"/>
    <mergeCell ref="C6:C7"/>
    <mergeCell ref="D6:D7"/>
    <mergeCell ref="G6:G7"/>
    <mergeCell ref="H6:H7"/>
    <mergeCell ref="A2:AA2"/>
    <mergeCell ref="A3:H3"/>
    <mergeCell ref="J3:T3"/>
    <mergeCell ref="U3:AD3"/>
    <mergeCell ref="AE3:AL3"/>
    <mergeCell ref="AM3:A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2023-02-06T12:02:35Z</dcterms:modified>
  <cp:category/>
  <cp:version/>
  <cp:contentType/>
  <cp:contentStatus/>
</cp:coreProperties>
</file>